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OneDrive\Рабочий стол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J187" i="1"/>
  <c r="I187" i="1"/>
  <c r="I198" i="1" s="1"/>
  <c r="H187" i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I168" i="1"/>
  <c r="I179" i="1" s="1"/>
  <c r="H168" i="1"/>
  <c r="H179" i="1" s="1"/>
  <c r="G168" i="1"/>
  <c r="F168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I160" i="1" s="1"/>
  <c r="H149" i="1"/>
  <c r="G149" i="1"/>
  <c r="G160" i="1" s="1"/>
  <c r="F149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I140" i="1" s="1"/>
  <c r="H129" i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I110" i="1"/>
  <c r="I121" i="1" s="1"/>
  <c r="H110" i="1"/>
  <c r="H121" i="1" s="1"/>
  <c r="G110" i="1"/>
  <c r="G121" i="1" s="1"/>
  <c r="F110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I82" i="1" s="1"/>
  <c r="H71" i="1"/>
  <c r="G71" i="1"/>
  <c r="F7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8" i="1" l="1"/>
  <c r="J198" i="1"/>
  <c r="H198" i="1"/>
  <c r="J179" i="1"/>
  <c r="G179" i="1"/>
  <c r="F179" i="1"/>
  <c r="L160" i="1"/>
  <c r="J160" i="1"/>
  <c r="H160" i="1"/>
  <c r="F160" i="1"/>
  <c r="G140" i="1"/>
  <c r="H140" i="1"/>
  <c r="J140" i="1"/>
  <c r="L140" i="1"/>
  <c r="J121" i="1"/>
  <c r="F121" i="1"/>
  <c r="L101" i="1"/>
  <c r="G101" i="1"/>
  <c r="H101" i="1"/>
  <c r="I101" i="1"/>
  <c r="F101" i="1"/>
  <c r="L82" i="1"/>
  <c r="J82" i="1"/>
  <c r="F82" i="1"/>
  <c r="G82" i="1"/>
  <c r="H82" i="1"/>
  <c r="L62" i="1"/>
  <c r="J62" i="1"/>
  <c r="F62" i="1"/>
  <c r="J43" i="1"/>
  <c r="F43" i="1"/>
  <c r="L43" i="1"/>
  <c r="G43" i="1"/>
  <c r="H43" i="1"/>
  <c r="L24" i="1"/>
  <c r="J24" i="1"/>
  <c r="I24" i="1"/>
  <c r="I199" i="1" s="1"/>
  <c r="H24" i="1"/>
  <c r="G24" i="1"/>
  <c r="F24" i="1"/>
  <c r="F199" i="1" l="1"/>
  <c r="L199" i="1"/>
  <c r="J199" i="1"/>
  <c r="G199" i="1"/>
  <c r="H199" i="1"/>
</calcChain>
</file>

<file path=xl/sharedStrings.xml><?xml version="1.0" encoding="utf-8"?>
<sst xmlns="http://schemas.openxmlformats.org/spreadsheetml/2006/main" count="381" uniqueCount="113">
  <si>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</si>
  <si>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</si>
  <si>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</si>
  <si>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</si>
  <si>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</si>
  <si>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</si>
  <si>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</si>
  <si>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</si>
  <si>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</si>
  <si>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</si>
  <si>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</si>
  <si>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</si>
  <si>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</si>
  <si>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</si>
  <si>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</si>
  <si>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</si>
  <si>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</si>
  <si>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</si>
  <si>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</si>
  <si>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</si>
  <si>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</si>
  <si>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</si>
  <si>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</si>
  <si>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</si>
  <si>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</si>
  <si>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</si>
  <si>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</si>
  <si>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</si>
  <si>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</si>
  <si>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</si>
  <si>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</si>
  <si>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</si>
  <si>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</si>
  <si>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</si>
  <si>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</si>
  <si>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</si>
  <si>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</si>
  <si>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</si>
  <si>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</si>
  <si>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№9"</t>
  </si>
  <si>
    <t>Директор</t>
  </si>
  <si>
    <t>ИП Штейман Г.З.</t>
  </si>
  <si>
    <t>Каша молочная рисовая с маслом</t>
  </si>
  <si>
    <t>Сок фруктовый</t>
  </si>
  <si>
    <t>Батон пшеничный</t>
  </si>
  <si>
    <t>Кондитерское изд в инд упаковке</t>
  </si>
  <si>
    <t>Яйцо вареное</t>
  </si>
  <si>
    <t>Фрукт свежий</t>
  </si>
  <si>
    <t>389/17</t>
  </si>
  <si>
    <t>ТТК</t>
  </si>
  <si>
    <t>209/17</t>
  </si>
  <si>
    <t>338/10</t>
  </si>
  <si>
    <t>165/13</t>
  </si>
  <si>
    <t>Суп картофельный с бобовыми и курицей</t>
  </si>
  <si>
    <t>307/13</t>
  </si>
  <si>
    <t>Омлет натуральный</t>
  </si>
  <si>
    <t>Хлеб ржаной</t>
  </si>
  <si>
    <t>420/10</t>
  </si>
  <si>
    <t>97/13</t>
  </si>
  <si>
    <t xml:space="preserve">Сыр </t>
  </si>
  <si>
    <t xml:space="preserve">КМП питьевой </t>
  </si>
  <si>
    <t>Шницель рубленный из кур</t>
  </si>
  <si>
    <t>Макароны отварные</t>
  </si>
  <si>
    <t>Масло сливочное</t>
  </si>
  <si>
    <t xml:space="preserve">Макароны отварные </t>
  </si>
  <si>
    <t xml:space="preserve">Какао с молоком </t>
  </si>
  <si>
    <t>582/13</t>
  </si>
  <si>
    <t>96/13</t>
  </si>
  <si>
    <t>Щи из свежей капусты с картоф и мясом</t>
  </si>
  <si>
    <t>Жаркое по-домашнему</t>
  </si>
  <si>
    <t>144/13</t>
  </si>
  <si>
    <t>Запеканка из творога со сгущ молоком</t>
  </si>
  <si>
    <t xml:space="preserve">Чай с сахаром </t>
  </si>
  <si>
    <t>КМП Йогурт</t>
  </si>
  <si>
    <t>320/13</t>
  </si>
  <si>
    <t>Рассольник Ленинградский на мясном бульоне</t>
  </si>
  <si>
    <t>Котлета мясная</t>
  </si>
  <si>
    <t>Рис отварной</t>
  </si>
  <si>
    <t>Компот из сухофруктов</t>
  </si>
  <si>
    <t>153/13</t>
  </si>
  <si>
    <t>Картофельное пюре с маслом</t>
  </si>
  <si>
    <t>Шницель натур/рубл рыбный</t>
  </si>
  <si>
    <t>Овощи натуральные соленые</t>
  </si>
  <si>
    <t xml:space="preserve">Сок фруктовый </t>
  </si>
  <si>
    <t xml:space="preserve">Батон пшеничный </t>
  </si>
  <si>
    <t xml:space="preserve">Шницель натур/рубл рыбный </t>
  </si>
  <si>
    <t>овощи</t>
  </si>
  <si>
    <t>Суп картофельный с рыбными консервами</t>
  </si>
  <si>
    <t>Печень по-строгановски</t>
  </si>
  <si>
    <t>Каша гречневая рассыпчатая</t>
  </si>
  <si>
    <t>Чай с сахаром</t>
  </si>
  <si>
    <t>457/13</t>
  </si>
  <si>
    <t>Каша молочная "Дружба" с маслом</t>
  </si>
  <si>
    <t>Компот из свежих яблок</t>
  </si>
  <si>
    <t>Сыр</t>
  </si>
  <si>
    <t xml:space="preserve"> Батон пшеничный</t>
  </si>
  <si>
    <t xml:space="preserve">Фрукт свежий </t>
  </si>
  <si>
    <t>Борщ из свежей капусты с картоф и курицей</t>
  </si>
  <si>
    <t>135/13</t>
  </si>
  <si>
    <t>Каша манная с маслом</t>
  </si>
  <si>
    <t>Курица запеченая</t>
  </si>
  <si>
    <t>Чай с сахаром и лимоном</t>
  </si>
  <si>
    <t>Щи из свеж капусты с картоф и курицей</t>
  </si>
  <si>
    <t>Картофельное пюре</t>
  </si>
  <si>
    <t>Борщ из свеж капусты с картоф на мясн бульон</t>
  </si>
  <si>
    <t>Котлета из говядины</t>
  </si>
  <si>
    <t>Гуляш из говядины</t>
  </si>
  <si>
    <t>Суп картофельный с вермишелью и курицей</t>
  </si>
  <si>
    <t>Запеканка из творога со сгущеным молоком</t>
  </si>
  <si>
    <t>КМП Питьевой</t>
  </si>
  <si>
    <t>166/13</t>
  </si>
  <si>
    <t>Кофейный напиток</t>
  </si>
  <si>
    <t>Суп из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</si>
</sst>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2" fontId="0" fillId="4" borderId="24" xfId="0" applyNumberFormat="1" applyFill="1" applyBorder="1" applyProtection="1"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2" fontId="0" fillId="4" borderId="25" xfId="0" applyNumberForma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0" fontId="0" fillId="4" borderId="15" xfId="0" applyFill="1" applyBorder="1" applyAlignment="1" applyProtection="1">
      <alignment horizontal="right"/>
      <protection locked="0"/>
    </xf>
    <xf numFmtId="1" fontId="0" fillId="4" borderId="2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1" fontId="0" fillId="4" borderId="29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188" sqref="K188:K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39</v>
      </c>
      <c r="D1" s="49"/>
      <c r="E1" s="49"/>
      <c r="F1" s="12" t="s">
        <v>16</v>
      </c>
      <c r="G1" s="2" t="s">
        <v>17</v>
      </c>
      <c r="H1" s="50" t="s">
        <v>40</v>
      </c>
      <c r="I1" s="50"/>
      <c r="J1" s="50"/>
      <c r="K1" s="50"/>
    </row>
    <row r="2" spans="1:12" ht="17.399999999999999" x14ac:dyDescent="0.25">
      <c r="A2" s="35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7">
        <v>155</v>
      </c>
      <c r="G6" s="57">
        <v>5</v>
      </c>
      <c r="H6" s="61">
        <v>7</v>
      </c>
      <c r="I6" s="62">
        <v>20</v>
      </c>
      <c r="J6" s="57">
        <v>134</v>
      </c>
      <c r="K6" s="65">
        <v>272</v>
      </c>
      <c r="L6" s="69">
        <v>19.32</v>
      </c>
    </row>
    <row r="7" spans="1:12" ht="14.4" x14ac:dyDescent="0.3">
      <c r="A7" s="23"/>
      <c r="B7" s="15"/>
      <c r="C7" s="11"/>
      <c r="D7" s="6"/>
      <c r="E7" s="55"/>
      <c r="F7" s="40"/>
      <c r="G7" s="40"/>
      <c r="H7" s="60"/>
      <c r="I7" s="40"/>
      <c r="J7" s="40"/>
      <c r="K7" s="66"/>
      <c r="L7" s="40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8">
        <v>200</v>
      </c>
      <c r="G8" s="58">
        <v>0</v>
      </c>
      <c r="H8" s="60">
        <v>0</v>
      </c>
      <c r="I8" s="63">
        <v>29</v>
      </c>
      <c r="J8" s="58">
        <v>141</v>
      </c>
      <c r="K8" s="67" t="s">
        <v>48</v>
      </c>
      <c r="L8" s="70">
        <v>9.1</v>
      </c>
    </row>
    <row r="9" spans="1:12" ht="14.4" x14ac:dyDescent="0.3">
      <c r="A9" s="23"/>
      <c r="B9" s="15"/>
      <c r="C9" s="11"/>
      <c r="D9" s="7" t="s">
        <v>23</v>
      </c>
      <c r="E9" s="55" t="s">
        <v>44</v>
      </c>
      <c r="F9" s="58">
        <v>40</v>
      </c>
      <c r="G9" s="58">
        <v>2</v>
      </c>
      <c r="H9" s="60">
        <v>0</v>
      </c>
      <c r="I9" s="63">
        <v>10</v>
      </c>
      <c r="J9" s="58">
        <v>47</v>
      </c>
      <c r="K9" s="67" t="s">
        <v>49</v>
      </c>
      <c r="L9" s="70">
        <v>2.92</v>
      </c>
    </row>
    <row r="10" spans="1:12" ht="14.4" x14ac:dyDescent="0.3">
      <c r="A10" s="23"/>
      <c r="B10" s="15"/>
      <c r="C10" s="11"/>
      <c r="D10" s="7" t="s">
        <v>24</v>
      </c>
      <c r="E10" s="56" t="s">
        <v>47</v>
      </c>
      <c r="F10" s="59">
        <v>100</v>
      </c>
      <c r="G10" s="59">
        <v>0</v>
      </c>
      <c r="H10" s="60">
        <v>0</v>
      </c>
      <c r="I10" s="64">
        <v>15</v>
      </c>
      <c r="J10" s="59">
        <v>44</v>
      </c>
      <c r="K10" s="68" t="s">
        <v>51</v>
      </c>
      <c r="L10" s="71">
        <v>27</v>
      </c>
    </row>
    <row r="11" spans="1:12" ht="14.4" x14ac:dyDescent="0.3">
      <c r="A11" s="23"/>
      <c r="B11" s="15"/>
      <c r="C11" s="11"/>
      <c r="D11" s="6"/>
      <c r="E11" s="56" t="s">
        <v>46</v>
      </c>
      <c r="F11" s="59">
        <v>40</v>
      </c>
      <c r="G11" s="60">
        <v>5</v>
      </c>
      <c r="H11" s="60">
        <v>5</v>
      </c>
      <c r="I11" s="64">
        <v>0</v>
      </c>
      <c r="J11" s="59">
        <v>63</v>
      </c>
      <c r="K11" s="68" t="s">
        <v>50</v>
      </c>
      <c r="L11" s="71">
        <v>9.9</v>
      </c>
    </row>
    <row r="12" spans="1:12" ht="14.4" x14ac:dyDescent="0.3">
      <c r="A12" s="23"/>
      <c r="B12" s="15"/>
      <c r="C12" s="11"/>
      <c r="D12" s="6"/>
      <c r="E12" s="55" t="s">
        <v>45</v>
      </c>
      <c r="F12" s="58">
        <v>20</v>
      </c>
      <c r="G12" s="58">
        <v>5</v>
      </c>
      <c r="H12" s="60">
        <v>7</v>
      </c>
      <c r="I12" s="63">
        <v>9</v>
      </c>
      <c r="J12" s="58">
        <v>66</v>
      </c>
      <c r="K12" s="67" t="s">
        <v>49</v>
      </c>
      <c r="L12" s="70">
        <v>14.5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83</v>
      </c>
      <c r="J13" s="19">
        <f t="shared" si="0"/>
        <v>495</v>
      </c>
      <c r="K13" s="25"/>
      <c r="L13" s="19">
        <f t="shared" ref="L13" si="1">SUM(L6:L12)</f>
        <v>82.740000000000009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55" t="s">
        <v>53</v>
      </c>
      <c r="F15" s="58">
        <v>205</v>
      </c>
      <c r="G15" s="58">
        <v>4.3899999999999997</v>
      </c>
      <c r="H15" s="58">
        <v>4</v>
      </c>
      <c r="I15" s="63">
        <v>13</v>
      </c>
      <c r="J15" s="58">
        <v>108</v>
      </c>
      <c r="K15" s="67" t="s">
        <v>52</v>
      </c>
      <c r="L15" s="70">
        <v>11.19</v>
      </c>
    </row>
    <row r="16" spans="1:12" ht="14.4" x14ac:dyDescent="0.3">
      <c r="A16" s="23"/>
      <c r="B16" s="15"/>
      <c r="C16" s="11"/>
      <c r="D16" s="7" t="s">
        <v>28</v>
      </c>
      <c r="E16" s="55" t="s">
        <v>55</v>
      </c>
      <c r="F16" s="58">
        <v>150</v>
      </c>
      <c r="G16" s="58">
        <v>16</v>
      </c>
      <c r="H16" s="58">
        <v>9</v>
      </c>
      <c r="I16" s="63">
        <v>50</v>
      </c>
      <c r="J16" s="58">
        <v>334</v>
      </c>
      <c r="K16" s="67" t="s">
        <v>54</v>
      </c>
      <c r="L16" s="70">
        <v>33.659999999999997</v>
      </c>
    </row>
    <row r="17" spans="1:12" ht="14.4" x14ac:dyDescent="0.3">
      <c r="A17" s="23"/>
      <c r="B17" s="15"/>
      <c r="C17" s="11"/>
      <c r="D17" s="7" t="s">
        <v>29</v>
      </c>
      <c r="E17" s="55"/>
      <c r="F17" s="58"/>
      <c r="G17" s="58"/>
      <c r="H17" s="58"/>
      <c r="I17" s="63"/>
      <c r="J17" s="58"/>
      <c r="K17" s="67"/>
      <c r="L17" s="70"/>
    </row>
    <row r="18" spans="1:12" ht="14.4" x14ac:dyDescent="0.3">
      <c r="A18" s="23"/>
      <c r="B18" s="15"/>
      <c r="C18" s="11"/>
      <c r="D18" s="7" t="s">
        <v>30</v>
      </c>
      <c r="E18" s="55" t="s">
        <v>60</v>
      </c>
      <c r="F18" s="58">
        <v>200</v>
      </c>
      <c r="G18" s="58">
        <v>3</v>
      </c>
      <c r="H18" s="58">
        <v>3</v>
      </c>
      <c r="I18" s="63">
        <v>26</v>
      </c>
      <c r="J18" s="58">
        <v>171</v>
      </c>
      <c r="K18" s="67" t="s">
        <v>57</v>
      </c>
      <c r="L18" s="70">
        <v>15.5</v>
      </c>
    </row>
    <row r="19" spans="1:12" ht="14.4" x14ac:dyDescent="0.3">
      <c r="A19" s="23"/>
      <c r="B19" s="15"/>
      <c r="C19" s="11"/>
      <c r="D19" s="7" t="s">
        <v>31</v>
      </c>
      <c r="E19" s="55" t="s">
        <v>44</v>
      </c>
      <c r="F19" s="58">
        <v>20</v>
      </c>
      <c r="G19" s="58">
        <v>2</v>
      </c>
      <c r="H19" s="58">
        <v>0</v>
      </c>
      <c r="I19" s="63">
        <v>10</v>
      </c>
      <c r="J19" s="58">
        <v>47</v>
      </c>
      <c r="K19" s="67" t="s">
        <v>49</v>
      </c>
      <c r="L19" s="70">
        <v>1.46</v>
      </c>
    </row>
    <row r="20" spans="1:12" ht="14.4" x14ac:dyDescent="0.3">
      <c r="A20" s="23"/>
      <c r="B20" s="15"/>
      <c r="C20" s="11"/>
      <c r="D20" s="7" t="s">
        <v>32</v>
      </c>
      <c r="E20" s="55" t="s">
        <v>56</v>
      </c>
      <c r="F20" s="58">
        <v>20</v>
      </c>
      <c r="G20" s="58">
        <v>4</v>
      </c>
      <c r="H20" s="58">
        <v>1</v>
      </c>
      <c r="I20" s="63">
        <v>10</v>
      </c>
      <c r="J20" s="58">
        <v>104</v>
      </c>
      <c r="K20" s="67" t="s">
        <v>49</v>
      </c>
      <c r="L20" s="70">
        <v>0.98</v>
      </c>
    </row>
    <row r="21" spans="1:12" ht="14.4" x14ac:dyDescent="0.3">
      <c r="A21" s="23"/>
      <c r="B21" s="15"/>
      <c r="C21" s="11"/>
      <c r="D21" s="6"/>
      <c r="E21" s="56" t="s">
        <v>47</v>
      </c>
      <c r="F21" s="59">
        <v>100</v>
      </c>
      <c r="G21" s="59">
        <v>0</v>
      </c>
      <c r="H21" s="59">
        <v>0</v>
      </c>
      <c r="I21" s="64">
        <v>15</v>
      </c>
      <c r="J21" s="59">
        <v>44</v>
      </c>
      <c r="K21" s="68" t="s">
        <v>51</v>
      </c>
      <c r="L21" s="70">
        <v>16.29</v>
      </c>
    </row>
    <row r="22" spans="1:12" ht="14.4" x14ac:dyDescent="0.3">
      <c r="A22" s="23"/>
      <c r="B22" s="15"/>
      <c r="C22" s="11"/>
      <c r="D22" s="6"/>
      <c r="E22" s="56" t="s">
        <v>59</v>
      </c>
      <c r="F22" s="59">
        <v>10</v>
      </c>
      <c r="G22" s="59">
        <v>3</v>
      </c>
      <c r="H22" s="59">
        <v>7</v>
      </c>
      <c r="I22" s="64">
        <v>0</v>
      </c>
      <c r="J22" s="59">
        <v>54</v>
      </c>
      <c r="K22" s="68" t="s">
        <v>58</v>
      </c>
      <c r="L22" s="71">
        <v>8.1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32.39</v>
      </c>
      <c r="H23" s="19">
        <f t="shared" si="2"/>
        <v>24</v>
      </c>
      <c r="I23" s="19">
        <f t="shared" si="2"/>
        <v>124</v>
      </c>
      <c r="J23" s="19">
        <f t="shared" si="2"/>
        <v>862</v>
      </c>
      <c r="K23" s="25"/>
      <c r="L23" s="19">
        <f t="shared" ref="L23" si="3">SUM(L14:L22)</f>
        <v>87.179999999999978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49.39</v>
      </c>
      <c r="H24" s="32">
        <f t="shared" si="4"/>
        <v>43</v>
      </c>
      <c r="I24" s="32">
        <f t="shared" si="4"/>
        <v>207</v>
      </c>
      <c r="J24" s="32">
        <f t="shared" si="4"/>
        <v>1357</v>
      </c>
      <c r="K24" s="32"/>
      <c r="L24" s="32">
        <f t="shared" ref="L24" si="5">L13+L23</f>
        <v>169.92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61</v>
      </c>
      <c r="F25" s="57">
        <v>90</v>
      </c>
      <c r="G25" s="57">
        <v>8</v>
      </c>
      <c r="H25" s="57">
        <v>6</v>
      </c>
      <c r="I25" s="62">
        <v>23</v>
      </c>
      <c r="J25" s="57">
        <v>166</v>
      </c>
      <c r="K25" s="72">
        <v>667</v>
      </c>
      <c r="L25" s="69">
        <v>41.17</v>
      </c>
    </row>
    <row r="26" spans="1:12" ht="14.4" x14ac:dyDescent="0.3">
      <c r="A26" s="14"/>
      <c r="B26" s="15"/>
      <c r="C26" s="11"/>
      <c r="D26" s="6"/>
      <c r="E26" s="55" t="s">
        <v>64</v>
      </c>
      <c r="F26" s="58">
        <v>150</v>
      </c>
      <c r="G26" s="58">
        <v>6</v>
      </c>
      <c r="H26" s="58">
        <v>5</v>
      </c>
      <c r="I26" s="63">
        <v>27</v>
      </c>
      <c r="J26" s="58">
        <v>168</v>
      </c>
      <c r="K26" s="66">
        <v>469</v>
      </c>
      <c r="L26" s="60">
        <v>8.52</v>
      </c>
    </row>
    <row r="27" spans="1:12" ht="14.4" x14ac:dyDescent="0.3">
      <c r="A27" s="14"/>
      <c r="B27" s="15"/>
      <c r="C27" s="11"/>
      <c r="D27" s="7" t="s">
        <v>22</v>
      </c>
      <c r="E27" s="55" t="s">
        <v>65</v>
      </c>
      <c r="F27" s="60">
        <v>200</v>
      </c>
      <c r="G27" s="58">
        <v>3</v>
      </c>
      <c r="H27" s="58">
        <v>3</v>
      </c>
      <c r="I27" s="63">
        <v>25</v>
      </c>
      <c r="J27" s="60">
        <v>132</v>
      </c>
      <c r="K27" s="67" t="s">
        <v>66</v>
      </c>
      <c r="L27" s="60">
        <v>14</v>
      </c>
    </row>
    <row r="28" spans="1:12" ht="14.4" x14ac:dyDescent="0.3">
      <c r="A28" s="14"/>
      <c r="B28" s="15"/>
      <c r="C28" s="11"/>
      <c r="D28" s="7" t="s">
        <v>23</v>
      </c>
      <c r="E28" s="55" t="s">
        <v>44</v>
      </c>
      <c r="F28" s="60">
        <v>50</v>
      </c>
      <c r="G28" s="58">
        <v>2</v>
      </c>
      <c r="H28" s="58">
        <v>0</v>
      </c>
      <c r="I28" s="63">
        <v>10</v>
      </c>
      <c r="J28" s="60">
        <v>47</v>
      </c>
      <c r="K28" s="66" t="s">
        <v>49</v>
      </c>
      <c r="L28" s="70">
        <v>3.66</v>
      </c>
    </row>
    <row r="29" spans="1:12" ht="14.4" x14ac:dyDescent="0.3">
      <c r="A29" s="14"/>
      <c r="B29" s="15"/>
      <c r="C29" s="11"/>
      <c r="D29" s="7" t="s">
        <v>24</v>
      </c>
      <c r="E29" s="56"/>
      <c r="F29" s="40"/>
      <c r="G29" s="40"/>
      <c r="H29" s="40"/>
      <c r="I29" s="40"/>
      <c r="J29" s="40"/>
      <c r="K29" s="66"/>
      <c r="L29" s="40"/>
    </row>
    <row r="30" spans="1:12" ht="14.4" x14ac:dyDescent="0.3">
      <c r="A30" s="14"/>
      <c r="B30" s="15"/>
      <c r="C30" s="11"/>
      <c r="D30" s="6"/>
      <c r="E30" s="56" t="s">
        <v>63</v>
      </c>
      <c r="F30" s="59">
        <v>15</v>
      </c>
      <c r="G30" s="59">
        <v>1.25</v>
      </c>
      <c r="H30" s="59">
        <v>7</v>
      </c>
      <c r="I30" s="64">
        <v>0</v>
      </c>
      <c r="J30" s="59">
        <v>75</v>
      </c>
      <c r="K30" s="68" t="s">
        <v>67</v>
      </c>
      <c r="L30" s="71">
        <v>15.39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66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20.25</v>
      </c>
      <c r="H32" s="19">
        <f t="shared" ref="H32" si="7">SUM(H25:H31)</f>
        <v>21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82.74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55" t="s">
        <v>68</v>
      </c>
      <c r="F34" s="58">
        <v>255</v>
      </c>
      <c r="G34" s="58">
        <v>7</v>
      </c>
      <c r="H34" s="58">
        <v>7</v>
      </c>
      <c r="I34" s="63">
        <v>63</v>
      </c>
      <c r="J34" s="58">
        <v>172</v>
      </c>
      <c r="K34" s="74" t="s">
        <v>70</v>
      </c>
      <c r="L34" s="73">
        <v>16.22</v>
      </c>
    </row>
    <row r="35" spans="1:12" ht="14.4" x14ac:dyDescent="0.3">
      <c r="A35" s="14"/>
      <c r="B35" s="15"/>
      <c r="C35" s="11"/>
      <c r="D35" s="7" t="s">
        <v>28</v>
      </c>
      <c r="E35" s="55" t="s">
        <v>69</v>
      </c>
      <c r="F35" s="58">
        <v>180</v>
      </c>
      <c r="G35" s="58">
        <v>15.43</v>
      </c>
      <c r="H35" s="58">
        <v>19.32</v>
      </c>
      <c r="I35" s="63">
        <v>16</v>
      </c>
      <c r="J35" s="58">
        <v>319</v>
      </c>
      <c r="K35" s="74">
        <v>367</v>
      </c>
      <c r="L35" s="73">
        <v>57.96</v>
      </c>
    </row>
    <row r="36" spans="1:12" ht="14.4" x14ac:dyDescent="0.3">
      <c r="A36" s="14"/>
      <c r="B36" s="15"/>
      <c r="C36" s="11"/>
      <c r="D36" s="7" t="s">
        <v>29</v>
      </c>
      <c r="E36" s="55"/>
      <c r="F36" s="58"/>
      <c r="G36" s="58"/>
      <c r="H36" s="58"/>
      <c r="I36" s="63"/>
      <c r="J36" s="58"/>
      <c r="K36" s="74"/>
      <c r="L36" s="73"/>
    </row>
    <row r="37" spans="1:12" ht="14.4" x14ac:dyDescent="0.3">
      <c r="A37" s="14"/>
      <c r="B37" s="15"/>
      <c r="C37" s="11"/>
      <c r="D37" s="7" t="s">
        <v>30</v>
      </c>
      <c r="E37" s="55" t="s">
        <v>43</v>
      </c>
      <c r="F37" s="58">
        <v>200</v>
      </c>
      <c r="G37" s="58">
        <v>0</v>
      </c>
      <c r="H37" s="58">
        <v>0</v>
      </c>
      <c r="I37" s="63">
        <v>29</v>
      </c>
      <c r="J37" s="58">
        <v>141</v>
      </c>
      <c r="K37" s="74" t="s">
        <v>48</v>
      </c>
      <c r="L37" s="73">
        <v>9.1</v>
      </c>
    </row>
    <row r="38" spans="1:12" ht="14.4" x14ac:dyDescent="0.3">
      <c r="A38" s="14"/>
      <c r="B38" s="15"/>
      <c r="C38" s="11"/>
      <c r="D38" s="7" t="s">
        <v>31</v>
      </c>
      <c r="E38" s="55"/>
      <c r="F38" s="58"/>
      <c r="G38" s="58"/>
      <c r="H38" s="58"/>
      <c r="I38" s="63"/>
      <c r="J38" s="58"/>
      <c r="K38" s="74"/>
      <c r="L38" s="73"/>
    </row>
    <row r="39" spans="1:12" ht="14.4" x14ac:dyDescent="0.3">
      <c r="A39" s="14"/>
      <c r="B39" s="15"/>
      <c r="C39" s="11"/>
      <c r="D39" s="7" t="s">
        <v>32</v>
      </c>
      <c r="E39" s="55" t="s">
        <v>56</v>
      </c>
      <c r="F39" s="58">
        <v>80</v>
      </c>
      <c r="G39" s="58">
        <v>4</v>
      </c>
      <c r="H39" s="58">
        <v>1</v>
      </c>
      <c r="I39" s="63">
        <v>10</v>
      </c>
      <c r="J39" s="58">
        <v>104</v>
      </c>
      <c r="K39" s="74" t="s">
        <v>49</v>
      </c>
      <c r="L39" s="73">
        <v>3.9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26.43</v>
      </c>
      <c r="H42" s="19">
        <f t="shared" ref="H42" si="11">SUM(H33:H41)</f>
        <v>27.32</v>
      </c>
      <c r="I42" s="19">
        <f t="shared" ref="I42" si="12">SUM(I33:I41)</f>
        <v>118</v>
      </c>
      <c r="J42" s="19">
        <f t="shared" ref="J42:L42" si="13">SUM(J33:J41)</f>
        <v>736</v>
      </c>
      <c r="K42" s="25"/>
      <c r="L42" s="75">
        <f t="shared" si="13"/>
        <v>87.18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46.68</v>
      </c>
      <c r="H43" s="32">
        <f t="shared" ref="H43" si="15">H32+H42</f>
        <v>48.32</v>
      </c>
      <c r="I43" s="32">
        <f t="shared" ref="I43" si="16">I32+I42</f>
        <v>203</v>
      </c>
      <c r="J43" s="32">
        <f t="shared" ref="J43:L43" si="17">J32+J42</f>
        <v>1324</v>
      </c>
      <c r="K43" s="78"/>
      <c r="L43" s="76">
        <f t="shared" si="17"/>
        <v>169.92000000000002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71</v>
      </c>
      <c r="F44" s="57">
        <v>160</v>
      </c>
      <c r="G44" s="57">
        <v>12</v>
      </c>
      <c r="H44" s="57">
        <v>11</v>
      </c>
      <c r="I44" s="57">
        <v>40</v>
      </c>
      <c r="J44" s="80">
        <v>332</v>
      </c>
      <c r="K44" s="79" t="s">
        <v>74</v>
      </c>
      <c r="L44" s="77">
        <v>49.67</v>
      </c>
    </row>
    <row r="45" spans="1:12" ht="14.4" x14ac:dyDescent="0.3">
      <c r="A45" s="23"/>
      <c r="B45" s="15"/>
      <c r="C45" s="11"/>
      <c r="D45" s="6"/>
      <c r="E45" s="55"/>
      <c r="F45" s="40"/>
      <c r="G45" s="58"/>
      <c r="H45" s="58"/>
      <c r="I45" s="58"/>
      <c r="J45" s="81"/>
      <c r="K45" s="74"/>
      <c r="L45" s="73"/>
    </row>
    <row r="46" spans="1:12" ht="14.4" x14ac:dyDescent="0.3">
      <c r="A46" s="23"/>
      <c r="B46" s="15"/>
      <c r="C46" s="11"/>
      <c r="D46" s="7" t="s">
        <v>22</v>
      </c>
      <c r="E46" s="55" t="s">
        <v>72</v>
      </c>
      <c r="F46" s="58">
        <v>200</v>
      </c>
      <c r="G46" s="58">
        <v>3</v>
      </c>
      <c r="H46" s="58">
        <v>3</v>
      </c>
      <c r="I46" s="58">
        <v>25</v>
      </c>
      <c r="J46" s="81">
        <v>132</v>
      </c>
      <c r="K46" s="74" t="s">
        <v>66</v>
      </c>
      <c r="L46" s="73">
        <v>2.2799999999999998</v>
      </c>
    </row>
    <row r="47" spans="1:12" ht="14.4" x14ac:dyDescent="0.3">
      <c r="A47" s="23"/>
      <c r="B47" s="15"/>
      <c r="C47" s="11"/>
      <c r="D47" s="7" t="s">
        <v>23</v>
      </c>
      <c r="E47" s="55" t="s">
        <v>44</v>
      </c>
      <c r="F47" s="58">
        <v>40</v>
      </c>
      <c r="G47" s="58">
        <v>2</v>
      </c>
      <c r="H47" s="58">
        <v>0</v>
      </c>
      <c r="I47" s="63">
        <v>10</v>
      </c>
      <c r="J47" s="58">
        <v>47</v>
      </c>
      <c r="K47" s="66" t="s">
        <v>49</v>
      </c>
      <c r="L47" s="70">
        <v>2.92</v>
      </c>
    </row>
    <row r="48" spans="1:12" ht="14.4" x14ac:dyDescent="0.3">
      <c r="A48" s="23"/>
      <c r="B48" s="15"/>
      <c r="C48" s="11"/>
      <c r="D48" s="7" t="s">
        <v>24</v>
      </c>
      <c r="E48" s="55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55" t="s">
        <v>73</v>
      </c>
      <c r="F49" s="58">
        <v>100</v>
      </c>
      <c r="G49" s="58">
        <v>3</v>
      </c>
      <c r="H49" s="58">
        <v>3</v>
      </c>
      <c r="I49" s="63">
        <v>9</v>
      </c>
      <c r="J49" s="58">
        <v>71</v>
      </c>
      <c r="K49" s="66" t="s">
        <v>57</v>
      </c>
      <c r="L49" s="70">
        <v>27.87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17</v>
      </c>
      <c r="I51" s="19">
        <f t="shared" ref="I51" si="20">SUM(I44:I50)</f>
        <v>84</v>
      </c>
      <c r="J51" s="19">
        <f t="shared" ref="J51:L51" si="21">SUM(J44:J50)</f>
        <v>582</v>
      </c>
      <c r="K51" s="25"/>
      <c r="L51" s="19">
        <f t="shared" si="21"/>
        <v>82.740000000000009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55" t="s">
        <v>75</v>
      </c>
      <c r="F53" s="58">
        <v>200</v>
      </c>
      <c r="G53" s="58">
        <v>5</v>
      </c>
      <c r="H53" s="58">
        <v>6</v>
      </c>
      <c r="I53" s="58">
        <v>2</v>
      </c>
      <c r="J53" s="81">
        <v>215</v>
      </c>
      <c r="K53" s="74" t="s">
        <v>79</v>
      </c>
      <c r="L53" s="73">
        <v>12</v>
      </c>
    </row>
    <row r="54" spans="1:12" ht="14.4" x14ac:dyDescent="0.3">
      <c r="A54" s="23"/>
      <c r="B54" s="15"/>
      <c r="C54" s="11"/>
      <c r="D54" s="7" t="s">
        <v>28</v>
      </c>
      <c r="E54" s="55" t="s">
        <v>76</v>
      </c>
      <c r="F54" s="58">
        <v>90</v>
      </c>
      <c r="G54" s="58">
        <v>4</v>
      </c>
      <c r="H54" s="58">
        <v>9</v>
      </c>
      <c r="I54" s="58">
        <v>12</v>
      </c>
      <c r="J54" s="81">
        <v>220</v>
      </c>
      <c r="K54" s="74">
        <v>386</v>
      </c>
      <c r="L54" s="73">
        <v>52.55</v>
      </c>
    </row>
    <row r="55" spans="1:12" ht="14.4" x14ac:dyDescent="0.3">
      <c r="A55" s="23"/>
      <c r="B55" s="15"/>
      <c r="C55" s="11"/>
      <c r="D55" s="7" t="s">
        <v>29</v>
      </c>
      <c r="E55" s="55" t="s">
        <v>77</v>
      </c>
      <c r="F55" s="58">
        <v>150</v>
      </c>
      <c r="G55" s="58">
        <v>0</v>
      </c>
      <c r="H55" s="58">
        <v>4</v>
      </c>
      <c r="I55" s="58">
        <v>22</v>
      </c>
      <c r="J55" s="81">
        <v>102</v>
      </c>
      <c r="K55" s="74">
        <v>459</v>
      </c>
      <c r="L55" s="73">
        <v>13.65</v>
      </c>
    </row>
    <row r="56" spans="1:12" ht="14.4" x14ac:dyDescent="0.3">
      <c r="A56" s="23"/>
      <c r="B56" s="15"/>
      <c r="C56" s="11"/>
      <c r="D56" s="7" t="s">
        <v>30</v>
      </c>
      <c r="E56" s="55" t="s">
        <v>78</v>
      </c>
      <c r="F56" s="58">
        <v>200</v>
      </c>
      <c r="G56" s="58">
        <v>1</v>
      </c>
      <c r="H56" s="58">
        <v>0</v>
      </c>
      <c r="I56" s="58">
        <v>32</v>
      </c>
      <c r="J56" s="81">
        <v>113</v>
      </c>
      <c r="K56" s="74">
        <v>349</v>
      </c>
      <c r="L56" s="73">
        <v>6.05</v>
      </c>
    </row>
    <row r="57" spans="1:12" ht="14.4" x14ac:dyDescent="0.3">
      <c r="A57" s="23"/>
      <c r="B57" s="15"/>
      <c r="C57" s="11"/>
      <c r="D57" s="7" t="s">
        <v>31</v>
      </c>
      <c r="E57" s="55"/>
      <c r="F57" s="58"/>
      <c r="G57" s="58"/>
      <c r="H57" s="58"/>
      <c r="I57" s="58"/>
      <c r="J57" s="81"/>
      <c r="K57" s="74"/>
      <c r="L57" s="73"/>
    </row>
    <row r="58" spans="1:12" ht="14.4" x14ac:dyDescent="0.3">
      <c r="A58" s="23"/>
      <c r="B58" s="15"/>
      <c r="C58" s="11"/>
      <c r="D58" s="7" t="s">
        <v>32</v>
      </c>
      <c r="E58" s="55" t="s">
        <v>56</v>
      </c>
      <c r="F58" s="58">
        <v>60</v>
      </c>
      <c r="G58" s="58">
        <v>4</v>
      </c>
      <c r="H58" s="58">
        <v>1</v>
      </c>
      <c r="I58" s="58">
        <v>10</v>
      </c>
      <c r="J58" s="81">
        <v>104</v>
      </c>
      <c r="K58" s="74" t="s">
        <v>49</v>
      </c>
      <c r="L58" s="73">
        <v>2.93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82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14</v>
      </c>
      <c r="H61" s="19">
        <f t="shared" ref="H61" si="23">SUM(H52:H60)</f>
        <v>20</v>
      </c>
      <c r="I61" s="19">
        <f t="shared" ref="I61" si="24">SUM(I52:I60)</f>
        <v>78</v>
      </c>
      <c r="J61" s="19">
        <f t="shared" ref="J61:L61" si="25">SUM(J52:J60)</f>
        <v>754</v>
      </c>
      <c r="K61" s="25"/>
      <c r="L61" s="19">
        <f t="shared" si="25"/>
        <v>87.18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34</v>
      </c>
      <c r="H62" s="32">
        <f t="shared" ref="H62" si="27">H51+H61</f>
        <v>37</v>
      </c>
      <c r="I62" s="32">
        <f t="shared" ref="I62" si="28">I51+I61</f>
        <v>162</v>
      </c>
      <c r="J62" s="32">
        <f t="shared" ref="J62:L62" si="29">J51+J61</f>
        <v>1336</v>
      </c>
      <c r="K62" s="32"/>
      <c r="L62" s="32">
        <f t="shared" si="29"/>
        <v>169.92000000000002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85</v>
      </c>
      <c r="F63" s="57">
        <v>90</v>
      </c>
      <c r="G63" s="57">
        <v>10</v>
      </c>
      <c r="H63" s="57">
        <v>13</v>
      </c>
      <c r="I63" s="57">
        <v>8</v>
      </c>
      <c r="J63" s="80">
        <v>107</v>
      </c>
      <c r="K63" s="72">
        <v>350</v>
      </c>
      <c r="L63" s="86">
        <v>38.700000000000003</v>
      </c>
    </row>
    <row r="64" spans="1:12" ht="14.4" x14ac:dyDescent="0.3">
      <c r="A64" s="23"/>
      <c r="B64" s="15"/>
      <c r="C64" s="11"/>
      <c r="D64" s="6"/>
      <c r="E64" s="55" t="s">
        <v>80</v>
      </c>
      <c r="F64" s="83">
        <v>155</v>
      </c>
      <c r="G64" s="83">
        <v>4</v>
      </c>
      <c r="H64" s="83">
        <v>6</v>
      </c>
      <c r="I64" s="83">
        <v>18</v>
      </c>
      <c r="J64" s="84">
        <v>145</v>
      </c>
      <c r="K64" s="66">
        <v>471</v>
      </c>
      <c r="L64" s="85">
        <v>20</v>
      </c>
    </row>
    <row r="65" spans="1:12" ht="14.4" x14ac:dyDescent="0.3">
      <c r="A65" s="23"/>
      <c r="B65" s="15"/>
      <c r="C65" s="11"/>
      <c r="D65" s="7" t="s">
        <v>22</v>
      </c>
      <c r="E65" s="55" t="s">
        <v>83</v>
      </c>
      <c r="F65" s="58">
        <v>200</v>
      </c>
      <c r="G65" s="58">
        <v>0</v>
      </c>
      <c r="H65" s="58">
        <v>0</v>
      </c>
      <c r="I65" s="58">
        <v>29</v>
      </c>
      <c r="J65" s="81">
        <v>141</v>
      </c>
      <c r="K65" s="66" t="s">
        <v>48</v>
      </c>
      <c r="L65" s="70">
        <v>9.1</v>
      </c>
    </row>
    <row r="66" spans="1:12" ht="14.4" x14ac:dyDescent="0.3">
      <c r="A66" s="23"/>
      <c r="B66" s="15"/>
      <c r="C66" s="11"/>
      <c r="D66" s="7" t="s">
        <v>23</v>
      </c>
      <c r="E66" s="55" t="s">
        <v>84</v>
      </c>
      <c r="F66" s="58">
        <v>20</v>
      </c>
      <c r="G66" s="58">
        <v>2</v>
      </c>
      <c r="H66" s="58">
        <v>0</v>
      </c>
      <c r="I66" s="58">
        <v>10</v>
      </c>
      <c r="J66" s="81">
        <v>47</v>
      </c>
      <c r="K66" s="66" t="s">
        <v>49</v>
      </c>
      <c r="L66" s="70">
        <v>1.46</v>
      </c>
    </row>
    <row r="67" spans="1:12" ht="14.4" x14ac:dyDescent="0.3">
      <c r="A67" s="23"/>
      <c r="B67" s="15"/>
      <c r="C67" s="11"/>
      <c r="D67" s="7" t="s">
        <v>32</v>
      </c>
      <c r="E67" s="55" t="s">
        <v>56</v>
      </c>
      <c r="F67" s="58">
        <v>20</v>
      </c>
      <c r="G67" s="58">
        <v>4</v>
      </c>
      <c r="H67" s="58">
        <v>1</v>
      </c>
      <c r="I67" s="58">
        <v>10</v>
      </c>
      <c r="J67" s="81">
        <v>104</v>
      </c>
      <c r="K67" s="66" t="s">
        <v>49</v>
      </c>
      <c r="L67" s="70">
        <v>0.98</v>
      </c>
    </row>
    <row r="68" spans="1:12" ht="14.4" x14ac:dyDescent="0.3">
      <c r="A68" s="23"/>
      <c r="B68" s="15"/>
      <c r="C68" s="11"/>
      <c r="D68" s="7" t="s">
        <v>86</v>
      </c>
      <c r="E68" s="56" t="s">
        <v>82</v>
      </c>
      <c r="F68" s="59">
        <v>60</v>
      </c>
      <c r="G68" s="59">
        <v>0</v>
      </c>
      <c r="H68" s="59">
        <v>0</v>
      </c>
      <c r="I68" s="87">
        <v>4</v>
      </c>
      <c r="J68" s="58">
        <v>40</v>
      </c>
      <c r="K68" s="66">
        <v>70</v>
      </c>
      <c r="L68" s="71">
        <v>12.5</v>
      </c>
    </row>
    <row r="69" spans="1:12" ht="14.4" x14ac:dyDescent="0.3">
      <c r="A69" s="23"/>
      <c r="B69" s="15"/>
      <c r="C69" s="11"/>
      <c r="D69" s="6"/>
      <c r="E69" s="56"/>
      <c r="F69" s="40"/>
      <c r="G69" s="40"/>
      <c r="H69" s="40"/>
      <c r="I69" s="40"/>
      <c r="J69" s="40"/>
      <c r="K69" s="66"/>
      <c r="L69" s="40"/>
    </row>
    <row r="70" spans="1:12" ht="14.4" x14ac:dyDescent="0.3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66"/>
      <c r="L70" s="40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SUM(F63:F70)</f>
        <v>545</v>
      </c>
      <c r="G71" s="19">
        <f t="shared" ref="G71" si="30">SUM(G63:G70)</f>
        <v>20</v>
      </c>
      <c r="H71" s="19">
        <f t="shared" ref="H71" si="31">SUM(H63:H70)</f>
        <v>20</v>
      </c>
      <c r="I71" s="19">
        <f t="shared" ref="I71" si="32">SUM(I63:I70)</f>
        <v>79</v>
      </c>
      <c r="J71" s="19">
        <f t="shared" ref="J71:L71" si="33">SUM(J63:J70)</f>
        <v>584</v>
      </c>
      <c r="K71" s="25"/>
      <c r="L71" s="19">
        <f t="shared" si="33"/>
        <v>82.74</v>
      </c>
    </row>
    <row r="72" spans="1:12" ht="14.4" x14ac:dyDescent="0.3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55" t="s">
        <v>87</v>
      </c>
      <c r="F73" s="58">
        <v>210</v>
      </c>
      <c r="G73" s="58">
        <v>4</v>
      </c>
      <c r="H73" s="58">
        <v>2</v>
      </c>
      <c r="I73" s="58">
        <v>18</v>
      </c>
      <c r="J73" s="81">
        <v>117</v>
      </c>
      <c r="K73" s="74">
        <v>154</v>
      </c>
      <c r="L73" s="73">
        <v>14.17</v>
      </c>
    </row>
    <row r="74" spans="1:12" ht="14.4" x14ac:dyDescent="0.3">
      <c r="A74" s="23"/>
      <c r="B74" s="15"/>
      <c r="C74" s="11"/>
      <c r="D74" s="7" t="s">
        <v>28</v>
      </c>
      <c r="E74" s="55" t="s">
        <v>88</v>
      </c>
      <c r="F74" s="58">
        <v>100</v>
      </c>
      <c r="G74" s="58">
        <v>14</v>
      </c>
      <c r="H74" s="58">
        <v>19</v>
      </c>
      <c r="I74" s="58">
        <v>15</v>
      </c>
      <c r="J74" s="81">
        <v>294</v>
      </c>
      <c r="K74" s="74">
        <v>364</v>
      </c>
      <c r="L74" s="73">
        <v>54.66</v>
      </c>
    </row>
    <row r="75" spans="1:12" ht="14.4" x14ac:dyDescent="0.3">
      <c r="A75" s="23"/>
      <c r="B75" s="15"/>
      <c r="C75" s="11"/>
      <c r="D75" s="7" t="s">
        <v>29</v>
      </c>
      <c r="E75" s="55" t="s">
        <v>89</v>
      </c>
      <c r="F75" s="58">
        <v>150</v>
      </c>
      <c r="G75" s="58">
        <v>2</v>
      </c>
      <c r="H75" s="58">
        <v>6</v>
      </c>
      <c r="I75" s="58">
        <v>21</v>
      </c>
      <c r="J75" s="81">
        <v>244</v>
      </c>
      <c r="K75" s="74" t="s">
        <v>91</v>
      </c>
      <c r="L75" s="73">
        <v>12.65</v>
      </c>
    </row>
    <row r="76" spans="1:12" ht="14.4" x14ac:dyDescent="0.3">
      <c r="A76" s="23"/>
      <c r="B76" s="15"/>
      <c r="C76" s="11"/>
      <c r="D76" s="7" t="s">
        <v>30</v>
      </c>
      <c r="E76" s="55" t="s">
        <v>90</v>
      </c>
      <c r="F76" s="58">
        <v>200</v>
      </c>
      <c r="G76" s="58">
        <v>3</v>
      </c>
      <c r="H76" s="58">
        <v>3</v>
      </c>
      <c r="I76" s="58">
        <v>25</v>
      </c>
      <c r="J76" s="81">
        <v>132</v>
      </c>
      <c r="K76" s="74" t="s">
        <v>66</v>
      </c>
      <c r="L76" s="73">
        <v>2.2799999999999998</v>
      </c>
    </row>
    <row r="77" spans="1:12" ht="14.4" x14ac:dyDescent="0.3">
      <c r="A77" s="23"/>
      <c r="B77" s="15"/>
      <c r="C77" s="11"/>
      <c r="D77" s="7" t="s">
        <v>31</v>
      </c>
      <c r="E77" s="55" t="s">
        <v>44</v>
      </c>
      <c r="F77" s="58">
        <v>20</v>
      </c>
      <c r="G77" s="58">
        <v>2</v>
      </c>
      <c r="H77" s="58">
        <v>0</v>
      </c>
      <c r="I77" s="58">
        <v>10</v>
      </c>
      <c r="J77" s="81">
        <v>47</v>
      </c>
      <c r="K77" s="74" t="s">
        <v>49</v>
      </c>
      <c r="L77" s="73">
        <v>1.46</v>
      </c>
    </row>
    <row r="78" spans="1:12" ht="14.4" x14ac:dyDescent="0.3">
      <c r="A78" s="23"/>
      <c r="B78" s="15"/>
      <c r="C78" s="11"/>
      <c r="D78" s="7" t="s">
        <v>32</v>
      </c>
      <c r="E78" s="55" t="s">
        <v>56</v>
      </c>
      <c r="F78" s="58">
        <v>40</v>
      </c>
      <c r="G78" s="58">
        <v>4</v>
      </c>
      <c r="H78" s="58">
        <v>1</v>
      </c>
      <c r="I78" s="58">
        <v>10</v>
      </c>
      <c r="J78" s="81">
        <v>104</v>
      </c>
      <c r="K78" s="74" t="s">
        <v>49</v>
      </c>
      <c r="L78" s="73">
        <v>1.96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720</v>
      </c>
      <c r="G81" s="19">
        <f t="shared" ref="G81" si="34">SUM(G72:G80)</f>
        <v>29</v>
      </c>
      <c r="H81" s="19">
        <f t="shared" ref="H81" si="35">SUM(H72:H80)</f>
        <v>31</v>
      </c>
      <c r="I81" s="19">
        <f t="shared" ref="I81" si="36">SUM(I72:I80)</f>
        <v>99</v>
      </c>
      <c r="J81" s="19">
        <f t="shared" ref="J81:L81" si="37">SUM(J72:J80)</f>
        <v>938</v>
      </c>
      <c r="K81" s="25"/>
      <c r="L81" s="19">
        <f t="shared" si="37"/>
        <v>87.179999999999993</v>
      </c>
    </row>
    <row r="82" spans="1:12" ht="15.75" customHeight="1" thickBot="1" x14ac:dyDescent="0.3">
      <c r="A82" s="29">
        <f>A63</f>
        <v>1</v>
      </c>
      <c r="B82" s="30">
        <f>B63</f>
        <v>4</v>
      </c>
      <c r="C82" s="51" t="s">
        <v>4</v>
      </c>
      <c r="D82" s="52"/>
      <c r="E82" s="31"/>
      <c r="F82" s="32">
        <f>F71+F81</f>
        <v>1265</v>
      </c>
      <c r="G82" s="32">
        <f t="shared" ref="G82" si="38">G71+G81</f>
        <v>49</v>
      </c>
      <c r="H82" s="32">
        <f t="shared" ref="H82" si="39">H71+H81</f>
        <v>51</v>
      </c>
      <c r="I82" s="32">
        <f t="shared" ref="I82" si="40">I71+I81</f>
        <v>178</v>
      </c>
      <c r="J82" s="32">
        <f t="shared" ref="J82:L82" si="41">J71+J81</f>
        <v>1522</v>
      </c>
      <c r="K82" s="78"/>
      <c r="L82" s="76">
        <f t="shared" si="41"/>
        <v>169.92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54" t="s">
        <v>92</v>
      </c>
      <c r="F83" s="57">
        <v>155</v>
      </c>
      <c r="G83" s="57">
        <v>15</v>
      </c>
      <c r="H83" s="57">
        <v>4</v>
      </c>
      <c r="I83" s="62">
        <v>35</v>
      </c>
      <c r="J83" s="57">
        <v>246</v>
      </c>
      <c r="K83" s="72">
        <v>453</v>
      </c>
      <c r="L83" s="69">
        <v>17.3</v>
      </c>
    </row>
    <row r="84" spans="1:12" ht="14.4" x14ac:dyDescent="0.3">
      <c r="A84" s="23"/>
      <c r="B84" s="15"/>
      <c r="C84" s="11"/>
      <c r="D84" s="6"/>
      <c r="E84" s="55"/>
      <c r="F84" s="40"/>
      <c r="G84" s="40"/>
      <c r="H84" s="40"/>
      <c r="I84" s="40"/>
      <c r="J84" s="40"/>
      <c r="K84" s="66"/>
      <c r="L84" s="40"/>
    </row>
    <row r="85" spans="1:12" ht="14.4" x14ac:dyDescent="0.3">
      <c r="A85" s="23"/>
      <c r="B85" s="15"/>
      <c r="C85" s="11"/>
      <c r="D85" s="7" t="s">
        <v>22</v>
      </c>
      <c r="E85" s="55" t="s">
        <v>93</v>
      </c>
      <c r="F85" s="58">
        <v>200</v>
      </c>
      <c r="G85" s="58">
        <v>0</v>
      </c>
      <c r="H85" s="58">
        <v>0</v>
      </c>
      <c r="I85" s="58">
        <v>57</v>
      </c>
      <c r="J85" s="81">
        <v>114</v>
      </c>
      <c r="K85" s="66" t="s">
        <v>57</v>
      </c>
      <c r="L85" s="70">
        <v>8.6</v>
      </c>
    </row>
    <row r="86" spans="1:12" ht="14.4" x14ac:dyDescent="0.3">
      <c r="A86" s="23"/>
      <c r="B86" s="15"/>
      <c r="C86" s="11"/>
      <c r="D86" s="7" t="s">
        <v>23</v>
      </c>
      <c r="E86" s="55" t="s">
        <v>95</v>
      </c>
      <c r="F86" s="58">
        <v>40</v>
      </c>
      <c r="G86" s="58">
        <v>1.58</v>
      </c>
      <c r="H86" s="58">
        <v>0.2</v>
      </c>
      <c r="I86" s="58">
        <v>9.66</v>
      </c>
      <c r="J86" s="81">
        <v>47</v>
      </c>
      <c r="K86" s="66" t="s">
        <v>49</v>
      </c>
      <c r="L86" s="70">
        <v>2.92</v>
      </c>
    </row>
    <row r="87" spans="1:12" ht="14.4" x14ac:dyDescent="0.3">
      <c r="A87" s="23"/>
      <c r="B87" s="15"/>
      <c r="C87" s="11"/>
      <c r="D87" s="7" t="s">
        <v>24</v>
      </c>
      <c r="E87" s="55" t="s">
        <v>96</v>
      </c>
      <c r="F87" s="58">
        <v>100</v>
      </c>
      <c r="G87" s="58">
        <v>0</v>
      </c>
      <c r="H87" s="58">
        <v>0</v>
      </c>
      <c r="I87" s="58">
        <v>15</v>
      </c>
      <c r="J87" s="81">
        <v>44</v>
      </c>
      <c r="K87" s="66" t="s">
        <v>51</v>
      </c>
      <c r="L87" s="70">
        <v>27</v>
      </c>
    </row>
    <row r="88" spans="1:12" ht="14.4" x14ac:dyDescent="0.3">
      <c r="A88" s="23"/>
      <c r="B88" s="15"/>
      <c r="C88" s="11"/>
      <c r="D88" s="6"/>
      <c r="E88" s="56" t="s">
        <v>94</v>
      </c>
      <c r="F88" s="60">
        <v>15</v>
      </c>
      <c r="G88" s="59">
        <v>3</v>
      </c>
      <c r="H88" s="59">
        <v>7</v>
      </c>
      <c r="I88" s="59">
        <v>0</v>
      </c>
      <c r="J88" s="90">
        <v>54</v>
      </c>
      <c r="K88" s="66" t="s">
        <v>58</v>
      </c>
      <c r="L88" s="71">
        <v>12.42</v>
      </c>
    </row>
    <row r="89" spans="1:12" ht="14.4" x14ac:dyDescent="0.3">
      <c r="A89" s="23"/>
      <c r="B89" s="15"/>
      <c r="C89" s="11"/>
      <c r="D89" s="6"/>
      <c r="E89" s="39" t="s">
        <v>45</v>
      </c>
      <c r="F89" s="58">
        <v>20</v>
      </c>
      <c r="G89" s="58">
        <v>5</v>
      </c>
      <c r="H89" s="58">
        <v>2</v>
      </c>
      <c r="I89" s="58">
        <v>9</v>
      </c>
      <c r="J89" s="90">
        <v>14</v>
      </c>
      <c r="K89" s="66" t="s">
        <v>49</v>
      </c>
      <c r="L89" s="70">
        <v>14.5</v>
      </c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530</v>
      </c>
      <c r="G90" s="19">
        <f t="shared" ref="G90" si="42">SUM(G83:G89)</f>
        <v>24.58</v>
      </c>
      <c r="H90" s="19">
        <f t="shared" ref="H90" si="43">SUM(H83:H89)</f>
        <v>13.2</v>
      </c>
      <c r="I90" s="19">
        <f t="shared" ref="I90" si="44">SUM(I83:I89)</f>
        <v>125.66</v>
      </c>
      <c r="J90" s="19">
        <f t="shared" ref="J90:L90" si="45">SUM(J83:J89)</f>
        <v>519</v>
      </c>
      <c r="K90" s="25"/>
      <c r="L90" s="19">
        <f t="shared" si="45"/>
        <v>82.74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55" t="s">
        <v>97</v>
      </c>
      <c r="F92" s="58">
        <v>205</v>
      </c>
      <c r="G92" s="58">
        <v>2</v>
      </c>
      <c r="H92" s="58">
        <v>4</v>
      </c>
      <c r="I92" s="58">
        <v>30</v>
      </c>
      <c r="J92" s="81">
        <v>117</v>
      </c>
      <c r="K92" s="74" t="s">
        <v>98</v>
      </c>
      <c r="L92" s="73">
        <v>11.38</v>
      </c>
    </row>
    <row r="93" spans="1:12" ht="14.4" x14ac:dyDescent="0.3">
      <c r="A93" s="23"/>
      <c r="B93" s="15"/>
      <c r="C93" s="11"/>
      <c r="D93" s="7" t="s">
        <v>28</v>
      </c>
      <c r="E93" s="55" t="s">
        <v>61</v>
      </c>
      <c r="F93" s="58">
        <v>90</v>
      </c>
      <c r="G93" s="58">
        <v>8</v>
      </c>
      <c r="H93" s="58">
        <v>6</v>
      </c>
      <c r="I93" s="58">
        <v>23</v>
      </c>
      <c r="J93" s="81">
        <v>133</v>
      </c>
      <c r="K93" s="74">
        <v>667</v>
      </c>
      <c r="L93" s="73">
        <v>42.16</v>
      </c>
    </row>
    <row r="94" spans="1:12" ht="14.4" x14ac:dyDescent="0.3">
      <c r="A94" s="23"/>
      <c r="B94" s="15"/>
      <c r="C94" s="11"/>
      <c r="D94" s="7" t="s">
        <v>29</v>
      </c>
      <c r="E94" s="55" t="s">
        <v>62</v>
      </c>
      <c r="F94" s="58">
        <v>150</v>
      </c>
      <c r="G94" s="58">
        <v>6</v>
      </c>
      <c r="H94" s="58">
        <v>5</v>
      </c>
      <c r="I94" s="58">
        <v>25</v>
      </c>
      <c r="J94" s="81">
        <v>168</v>
      </c>
      <c r="K94" s="74">
        <v>469</v>
      </c>
      <c r="L94" s="73">
        <v>8.52</v>
      </c>
    </row>
    <row r="95" spans="1:12" ht="14.4" x14ac:dyDescent="0.3">
      <c r="A95" s="23"/>
      <c r="B95" s="15"/>
      <c r="C95" s="11"/>
      <c r="D95" s="7" t="s">
        <v>30</v>
      </c>
      <c r="E95" s="55" t="s">
        <v>43</v>
      </c>
      <c r="F95" s="58">
        <v>200</v>
      </c>
      <c r="G95" s="58">
        <v>0</v>
      </c>
      <c r="H95" s="58">
        <v>0</v>
      </c>
      <c r="I95" s="58">
        <v>29</v>
      </c>
      <c r="J95" s="81">
        <v>141</v>
      </c>
      <c r="K95" s="74" t="s">
        <v>48</v>
      </c>
      <c r="L95" s="73">
        <v>9.1</v>
      </c>
    </row>
    <row r="96" spans="1:12" ht="14.4" x14ac:dyDescent="0.3">
      <c r="A96" s="23"/>
      <c r="B96" s="15"/>
      <c r="C96" s="11"/>
      <c r="D96" s="7" t="s">
        <v>31</v>
      </c>
      <c r="E96" s="55"/>
      <c r="F96" s="58"/>
      <c r="G96" s="58"/>
      <c r="H96" s="58"/>
      <c r="I96" s="58"/>
      <c r="J96" s="81"/>
      <c r="K96" s="74"/>
      <c r="L96" s="73"/>
    </row>
    <row r="97" spans="1:12" ht="14.4" x14ac:dyDescent="0.3">
      <c r="A97" s="23"/>
      <c r="B97" s="15"/>
      <c r="C97" s="11"/>
      <c r="D97" s="7" t="s">
        <v>32</v>
      </c>
      <c r="E97" s="55" t="s">
        <v>56</v>
      </c>
      <c r="F97" s="58">
        <v>60</v>
      </c>
      <c r="G97" s="58">
        <v>4</v>
      </c>
      <c r="H97" s="58">
        <v>1</v>
      </c>
      <c r="I97" s="58">
        <v>10</v>
      </c>
      <c r="J97" s="81">
        <v>104</v>
      </c>
      <c r="K97" s="74" t="s">
        <v>49</v>
      </c>
      <c r="L97" s="73">
        <v>2.93</v>
      </c>
    </row>
    <row r="98" spans="1:12" ht="14.4" x14ac:dyDescent="0.3">
      <c r="A98" s="23"/>
      <c r="B98" s="15"/>
      <c r="C98" s="11"/>
      <c r="D98" s="6"/>
      <c r="E98" s="56" t="s">
        <v>45</v>
      </c>
      <c r="F98" s="59">
        <v>20</v>
      </c>
      <c r="G98" s="59">
        <v>5</v>
      </c>
      <c r="H98" s="59">
        <v>2</v>
      </c>
      <c r="I98" s="58">
        <v>9</v>
      </c>
      <c r="J98" s="91">
        <v>14</v>
      </c>
      <c r="K98" s="89" t="s">
        <v>49</v>
      </c>
      <c r="L98" s="88">
        <v>13.09</v>
      </c>
    </row>
    <row r="99" spans="1:12" ht="14.4" x14ac:dyDescent="0.3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82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725</v>
      </c>
      <c r="G100" s="19">
        <f t="shared" ref="G100" si="46">SUM(G91:G99)</f>
        <v>25</v>
      </c>
      <c r="H100" s="19">
        <f t="shared" ref="H100" si="47">SUM(H91:H99)</f>
        <v>18</v>
      </c>
      <c r="I100" s="19">
        <f t="shared" ref="I100" si="48">SUM(I91:I99)</f>
        <v>126</v>
      </c>
      <c r="J100" s="19">
        <f t="shared" ref="J100:L100" si="49">SUM(J91:J99)</f>
        <v>677</v>
      </c>
      <c r="K100" s="25"/>
      <c r="L100" s="19">
        <f t="shared" si="49"/>
        <v>87.18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1255</v>
      </c>
      <c r="G101" s="32">
        <f t="shared" ref="G101" si="50">G90+G100</f>
        <v>49.58</v>
      </c>
      <c r="H101" s="32">
        <f t="shared" ref="H101" si="51">H90+H100</f>
        <v>31.2</v>
      </c>
      <c r="I101" s="32">
        <f t="shared" ref="I101" si="52">I90+I100</f>
        <v>251.66</v>
      </c>
      <c r="J101" s="32">
        <f t="shared" ref="J101:L101" si="53">J90+J100</f>
        <v>1196</v>
      </c>
      <c r="K101" s="32"/>
      <c r="L101" s="32">
        <f t="shared" si="53"/>
        <v>169.92000000000002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54" t="s">
        <v>99</v>
      </c>
      <c r="F102" s="57">
        <v>185</v>
      </c>
      <c r="G102" s="57">
        <v>3</v>
      </c>
      <c r="H102" s="57">
        <v>6</v>
      </c>
      <c r="I102" s="62">
        <v>14</v>
      </c>
      <c r="J102" s="57">
        <v>193</v>
      </c>
      <c r="K102" s="72">
        <v>272</v>
      </c>
      <c r="L102" s="69">
        <v>16.47</v>
      </c>
    </row>
    <row r="103" spans="1:12" ht="14.4" x14ac:dyDescent="0.3">
      <c r="A103" s="23"/>
      <c r="B103" s="15"/>
      <c r="C103" s="11"/>
      <c r="D103" s="6"/>
      <c r="E103" s="55"/>
      <c r="F103" s="40"/>
      <c r="G103" s="40"/>
      <c r="H103" s="40"/>
      <c r="I103" s="40"/>
      <c r="J103" s="40"/>
      <c r="K103" s="66"/>
      <c r="L103" s="40"/>
    </row>
    <row r="104" spans="1:12" ht="14.4" x14ac:dyDescent="0.3">
      <c r="A104" s="23"/>
      <c r="B104" s="15"/>
      <c r="C104" s="11"/>
      <c r="D104" s="7" t="s">
        <v>22</v>
      </c>
      <c r="E104" s="55" t="s">
        <v>90</v>
      </c>
      <c r="F104" s="60">
        <v>200</v>
      </c>
      <c r="G104" s="58">
        <v>3</v>
      </c>
      <c r="H104" s="58">
        <v>3</v>
      </c>
      <c r="I104" s="63">
        <v>25</v>
      </c>
      <c r="J104" s="58">
        <v>132</v>
      </c>
      <c r="K104" s="66" t="s">
        <v>66</v>
      </c>
      <c r="L104" s="70">
        <v>2.2799999999999998</v>
      </c>
    </row>
    <row r="105" spans="1:12" ht="14.4" x14ac:dyDescent="0.3">
      <c r="A105" s="23"/>
      <c r="B105" s="15"/>
      <c r="C105" s="11"/>
      <c r="D105" s="7" t="s">
        <v>23</v>
      </c>
      <c r="E105" s="55" t="s">
        <v>44</v>
      </c>
      <c r="F105" s="58">
        <v>30</v>
      </c>
      <c r="G105" s="58">
        <v>2</v>
      </c>
      <c r="H105" s="58">
        <v>0</v>
      </c>
      <c r="I105" s="63">
        <v>10</v>
      </c>
      <c r="J105" s="58">
        <v>47</v>
      </c>
      <c r="K105" s="66" t="s">
        <v>49</v>
      </c>
      <c r="L105" s="70">
        <v>2.4</v>
      </c>
    </row>
    <row r="106" spans="1:12" ht="14.4" x14ac:dyDescent="0.3">
      <c r="A106" s="23"/>
      <c r="B106" s="15"/>
      <c r="C106" s="11"/>
      <c r="D106" s="7" t="s">
        <v>32</v>
      </c>
      <c r="E106" s="55" t="s">
        <v>56</v>
      </c>
      <c r="F106" s="58">
        <v>20</v>
      </c>
      <c r="G106" s="58">
        <v>4</v>
      </c>
      <c r="H106" s="58">
        <v>1</v>
      </c>
      <c r="I106" s="63">
        <v>10</v>
      </c>
      <c r="J106" s="58">
        <v>104</v>
      </c>
      <c r="K106" s="66" t="s">
        <v>49</v>
      </c>
      <c r="L106" s="70">
        <v>0.98</v>
      </c>
    </row>
    <row r="107" spans="1:12" ht="14.4" x14ac:dyDescent="0.3">
      <c r="A107" s="23"/>
      <c r="B107" s="15"/>
      <c r="C107" s="11"/>
      <c r="D107" s="7" t="s">
        <v>24</v>
      </c>
      <c r="E107" s="55" t="s">
        <v>96</v>
      </c>
      <c r="F107" s="59">
        <v>90</v>
      </c>
      <c r="G107" s="93">
        <v>0</v>
      </c>
      <c r="H107" s="93">
        <v>0</v>
      </c>
      <c r="I107" s="94">
        <v>15</v>
      </c>
      <c r="J107" s="93">
        <v>44</v>
      </c>
      <c r="K107" s="66" t="s">
        <v>51</v>
      </c>
      <c r="L107" s="95">
        <v>27</v>
      </c>
    </row>
    <row r="108" spans="1:12" ht="14.4" x14ac:dyDescent="0.3">
      <c r="A108" s="23"/>
      <c r="B108" s="15"/>
      <c r="C108" s="11"/>
      <c r="D108" s="6"/>
      <c r="E108" s="55" t="s">
        <v>45</v>
      </c>
      <c r="F108" s="59">
        <v>20</v>
      </c>
      <c r="G108" s="58">
        <v>5</v>
      </c>
      <c r="H108" s="58">
        <v>2</v>
      </c>
      <c r="I108" s="63">
        <v>9</v>
      </c>
      <c r="J108" s="58">
        <v>14</v>
      </c>
      <c r="K108" s="66" t="s">
        <v>49</v>
      </c>
      <c r="L108" s="70">
        <v>14.5</v>
      </c>
    </row>
    <row r="109" spans="1:12" ht="14.4" x14ac:dyDescent="0.3">
      <c r="A109" s="23"/>
      <c r="B109" s="15"/>
      <c r="C109" s="11"/>
      <c r="D109" s="6"/>
      <c r="E109" s="92" t="s">
        <v>94</v>
      </c>
      <c r="F109" s="58">
        <v>20</v>
      </c>
      <c r="G109" s="58">
        <v>3</v>
      </c>
      <c r="H109" s="58">
        <v>7</v>
      </c>
      <c r="I109" s="63">
        <v>0</v>
      </c>
      <c r="J109" s="58">
        <v>54</v>
      </c>
      <c r="K109" s="66" t="s">
        <v>58</v>
      </c>
      <c r="L109" s="70">
        <v>19.11</v>
      </c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SUM(F102:F109)</f>
        <v>565</v>
      </c>
      <c r="G110" s="19">
        <f t="shared" ref="G110:J110" si="54">SUM(G102:G109)</f>
        <v>20</v>
      </c>
      <c r="H110" s="19">
        <f t="shared" si="54"/>
        <v>19</v>
      </c>
      <c r="I110" s="19">
        <f t="shared" si="54"/>
        <v>83</v>
      </c>
      <c r="J110" s="19">
        <f t="shared" si="54"/>
        <v>588</v>
      </c>
      <c r="K110" s="25"/>
      <c r="L110" s="19">
        <f t="shared" ref="L110" si="55">SUM(L102:L109)</f>
        <v>82.74</v>
      </c>
    </row>
    <row r="111" spans="1:12" ht="14.4" x14ac:dyDescent="0.3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39"/>
      <c r="F111" s="40"/>
      <c r="G111" s="40"/>
      <c r="H111" s="40"/>
      <c r="I111" s="40"/>
      <c r="J111" s="40"/>
      <c r="K111" s="41"/>
      <c r="L111" s="82"/>
    </row>
    <row r="112" spans="1:12" ht="14.4" x14ac:dyDescent="0.3">
      <c r="A112" s="23"/>
      <c r="B112" s="15"/>
      <c r="C112" s="11"/>
      <c r="D112" s="7" t="s">
        <v>27</v>
      </c>
      <c r="E112" s="55" t="s">
        <v>53</v>
      </c>
      <c r="F112" s="58">
        <v>210</v>
      </c>
      <c r="G112" s="58">
        <v>4</v>
      </c>
      <c r="H112" s="58">
        <v>4</v>
      </c>
      <c r="I112" s="58">
        <v>13</v>
      </c>
      <c r="J112" s="81">
        <v>108</v>
      </c>
      <c r="K112" s="74" t="s">
        <v>52</v>
      </c>
      <c r="L112" s="73">
        <v>12.81</v>
      </c>
    </row>
    <row r="113" spans="1:12" ht="14.4" x14ac:dyDescent="0.3">
      <c r="A113" s="23"/>
      <c r="B113" s="15"/>
      <c r="C113" s="11"/>
      <c r="D113" s="7" t="s">
        <v>28</v>
      </c>
      <c r="E113" s="55" t="s">
        <v>100</v>
      </c>
      <c r="F113" s="58">
        <v>90</v>
      </c>
      <c r="G113" s="58">
        <v>5</v>
      </c>
      <c r="H113" s="58">
        <v>13</v>
      </c>
      <c r="I113" s="58">
        <v>1</v>
      </c>
      <c r="J113" s="81">
        <v>216</v>
      </c>
      <c r="K113" s="74">
        <v>293</v>
      </c>
      <c r="L113" s="73">
        <v>44.91</v>
      </c>
    </row>
    <row r="114" spans="1:12" ht="14.4" x14ac:dyDescent="0.3">
      <c r="A114" s="23"/>
      <c r="B114" s="15"/>
      <c r="C114" s="11"/>
      <c r="D114" s="7" t="s">
        <v>29</v>
      </c>
      <c r="E114" s="55" t="s">
        <v>62</v>
      </c>
      <c r="F114" s="58">
        <v>150</v>
      </c>
      <c r="G114" s="58">
        <v>6</v>
      </c>
      <c r="H114" s="58">
        <v>5</v>
      </c>
      <c r="I114" s="58">
        <v>27</v>
      </c>
      <c r="J114" s="81">
        <v>168</v>
      </c>
      <c r="K114" s="74">
        <v>469</v>
      </c>
      <c r="L114" s="73">
        <v>8.52</v>
      </c>
    </row>
    <row r="115" spans="1:12" ht="14.4" x14ac:dyDescent="0.3">
      <c r="A115" s="23"/>
      <c r="B115" s="15"/>
      <c r="C115" s="11"/>
      <c r="D115" s="7" t="s">
        <v>30</v>
      </c>
      <c r="E115" s="55" t="s">
        <v>93</v>
      </c>
      <c r="F115" s="58">
        <v>200</v>
      </c>
      <c r="G115" s="58">
        <v>0</v>
      </c>
      <c r="H115" s="58">
        <v>0</v>
      </c>
      <c r="I115" s="58">
        <v>56.96</v>
      </c>
      <c r="J115" s="81">
        <v>114</v>
      </c>
      <c r="K115" s="74">
        <v>342</v>
      </c>
      <c r="L115" s="73">
        <v>8.6</v>
      </c>
    </row>
    <row r="116" spans="1:12" ht="14.4" x14ac:dyDescent="0.3">
      <c r="A116" s="23"/>
      <c r="B116" s="15"/>
      <c r="C116" s="11"/>
      <c r="D116" s="7" t="s">
        <v>31</v>
      </c>
      <c r="E116" s="55" t="s">
        <v>44</v>
      </c>
      <c r="F116" s="58">
        <v>20</v>
      </c>
      <c r="G116" s="58">
        <v>2</v>
      </c>
      <c r="H116" s="58">
        <v>0</v>
      </c>
      <c r="I116" s="58">
        <v>10</v>
      </c>
      <c r="J116" s="81">
        <v>47</v>
      </c>
      <c r="K116" s="74" t="s">
        <v>49</v>
      </c>
      <c r="L116" s="73">
        <v>1.46</v>
      </c>
    </row>
    <row r="117" spans="1:12" ht="14.4" x14ac:dyDescent="0.3">
      <c r="A117" s="23"/>
      <c r="B117" s="15"/>
      <c r="C117" s="11"/>
      <c r="D117" s="7" t="s">
        <v>32</v>
      </c>
      <c r="E117" s="55" t="s">
        <v>56</v>
      </c>
      <c r="F117" s="58">
        <v>20</v>
      </c>
      <c r="G117" s="58">
        <v>4</v>
      </c>
      <c r="H117" s="58">
        <v>1</v>
      </c>
      <c r="I117" s="58">
        <v>10</v>
      </c>
      <c r="J117" s="81">
        <v>104</v>
      </c>
      <c r="K117" s="74" t="s">
        <v>49</v>
      </c>
      <c r="L117" s="73">
        <v>0.98</v>
      </c>
    </row>
    <row r="118" spans="1:12" ht="14.4" x14ac:dyDescent="0.3">
      <c r="A118" s="23"/>
      <c r="B118" s="15"/>
      <c r="C118" s="11"/>
      <c r="D118" s="6"/>
      <c r="E118" s="56" t="s">
        <v>46</v>
      </c>
      <c r="F118" s="59">
        <v>40</v>
      </c>
      <c r="G118" s="59">
        <v>5</v>
      </c>
      <c r="H118" s="59">
        <v>5</v>
      </c>
      <c r="I118" s="58">
        <v>0</v>
      </c>
      <c r="J118" s="91">
        <v>63</v>
      </c>
      <c r="K118" s="74" t="s">
        <v>50</v>
      </c>
      <c r="L118" s="88">
        <v>9.9</v>
      </c>
    </row>
    <row r="119" spans="1:12" ht="14.4" x14ac:dyDescent="0.3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82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730</v>
      </c>
      <c r="G120" s="19">
        <f t="shared" ref="G120:J120" si="56">SUM(G111:G119)</f>
        <v>26</v>
      </c>
      <c r="H120" s="19">
        <f t="shared" si="56"/>
        <v>28</v>
      </c>
      <c r="I120" s="19">
        <f t="shared" si="56"/>
        <v>117.96000000000001</v>
      </c>
      <c r="J120" s="19">
        <f t="shared" si="56"/>
        <v>820</v>
      </c>
      <c r="K120" s="25"/>
      <c r="L120" s="19">
        <f t="shared" ref="L120" si="57">SUM(L111:L119)</f>
        <v>87.179999999999993</v>
      </c>
    </row>
    <row r="121" spans="1:12" ht="15" thickBot="1" x14ac:dyDescent="0.3">
      <c r="A121" s="29">
        <f>A102</f>
        <v>2</v>
      </c>
      <c r="B121" s="30">
        <f>B102</f>
        <v>1</v>
      </c>
      <c r="C121" s="51" t="s">
        <v>4</v>
      </c>
      <c r="D121" s="52"/>
      <c r="E121" s="31"/>
      <c r="F121" s="32">
        <f>F110+F120</f>
        <v>1295</v>
      </c>
      <c r="G121" s="32">
        <f t="shared" ref="G121" si="58">G110+G120</f>
        <v>46</v>
      </c>
      <c r="H121" s="32">
        <f t="shared" ref="H121" si="59">H110+H120</f>
        <v>47</v>
      </c>
      <c r="I121" s="32">
        <f t="shared" ref="I121" si="60">I110+I120</f>
        <v>200.96</v>
      </c>
      <c r="J121" s="32">
        <f t="shared" ref="J121:L121" si="61">J110+J120</f>
        <v>1408</v>
      </c>
      <c r="K121" s="32"/>
      <c r="L121" s="32">
        <f t="shared" si="61"/>
        <v>169.92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54" t="s">
        <v>55</v>
      </c>
      <c r="F122" s="57">
        <v>150</v>
      </c>
      <c r="G122" s="57">
        <v>16</v>
      </c>
      <c r="H122" s="57">
        <v>9</v>
      </c>
      <c r="I122" s="96">
        <v>50</v>
      </c>
      <c r="J122" s="57">
        <v>334</v>
      </c>
      <c r="K122" s="72" t="s">
        <v>54</v>
      </c>
      <c r="L122" s="69">
        <v>34.6</v>
      </c>
    </row>
    <row r="123" spans="1:12" ht="14.4" x14ac:dyDescent="0.3">
      <c r="A123" s="14"/>
      <c r="B123" s="15"/>
      <c r="C123" s="11"/>
      <c r="D123" s="6"/>
      <c r="E123" s="55"/>
      <c r="F123" s="40"/>
      <c r="G123" s="40"/>
      <c r="H123" s="40"/>
      <c r="I123" s="40"/>
      <c r="J123" s="40"/>
      <c r="K123" s="66"/>
      <c r="L123" s="40"/>
    </row>
    <row r="124" spans="1:12" ht="14.4" x14ac:dyDescent="0.3">
      <c r="A124" s="14"/>
      <c r="B124" s="15"/>
      <c r="C124" s="11"/>
      <c r="D124" s="7" t="s">
        <v>22</v>
      </c>
      <c r="E124" s="55" t="s">
        <v>101</v>
      </c>
      <c r="F124" s="58">
        <v>200</v>
      </c>
      <c r="G124" s="58">
        <v>7.0000000000000007E-2</v>
      </c>
      <c r="H124" s="58">
        <v>0.02</v>
      </c>
      <c r="I124" s="58">
        <v>15</v>
      </c>
      <c r="J124" s="81">
        <v>60</v>
      </c>
      <c r="K124" s="66">
        <v>376</v>
      </c>
      <c r="L124" s="70">
        <v>3.5</v>
      </c>
    </row>
    <row r="125" spans="1:12" ht="14.4" x14ac:dyDescent="0.3">
      <c r="A125" s="14"/>
      <c r="B125" s="15"/>
      <c r="C125" s="11"/>
      <c r="D125" s="7" t="s">
        <v>23</v>
      </c>
      <c r="E125" s="55" t="s">
        <v>44</v>
      </c>
      <c r="F125" s="58">
        <v>40</v>
      </c>
      <c r="G125" s="58">
        <v>2</v>
      </c>
      <c r="H125" s="58">
        <v>0</v>
      </c>
      <c r="I125" s="58">
        <v>10</v>
      </c>
      <c r="J125" s="81">
        <v>47</v>
      </c>
      <c r="K125" s="66" t="s">
        <v>49</v>
      </c>
      <c r="L125" s="70">
        <v>2.92</v>
      </c>
    </row>
    <row r="126" spans="1:12" ht="14.4" x14ac:dyDescent="0.3">
      <c r="A126" s="14"/>
      <c r="B126" s="15"/>
      <c r="C126" s="11"/>
      <c r="D126" s="7" t="s">
        <v>24</v>
      </c>
      <c r="E126" s="56"/>
      <c r="F126" s="40"/>
      <c r="G126" s="40"/>
      <c r="H126" s="40"/>
      <c r="I126" s="40"/>
      <c r="J126" s="82"/>
      <c r="K126" s="41"/>
      <c r="L126" s="40"/>
    </row>
    <row r="127" spans="1:12" ht="14.4" x14ac:dyDescent="0.3">
      <c r="A127" s="14"/>
      <c r="B127" s="15"/>
      <c r="C127" s="11"/>
      <c r="D127" s="6"/>
      <c r="E127" s="55" t="s">
        <v>63</v>
      </c>
      <c r="F127" s="58">
        <v>15</v>
      </c>
      <c r="G127" s="58">
        <v>0</v>
      </c>
      <c r="H127" s="58">
        <v>8</v>
      </c>
      <c r="I127" s="58">
        <v>0</v>
      </c>
      <c r="J127" s="81">
        <v>75</v>
      </c>
      <c r="K127" s="74" t="s">
        <v>67</v>
      </c>
      <c r="L127" s="73">
        <v>13.85</v>
      </c>
    </row>
    <row r="128" spans="1:12" ht="14.4" x14ac:dyDescent="0.3">
      <c r="A128" s="14"/>
      <c r="B128" s="15"/>
      <c r="C128" s="11"/>
      <c r="D128" s="6"/>
      <c r="E128" s="56" t="s">
        <v>73</v>
      </c>
      <c r="F128" s="59">
        <v>100</v>
      </c>
      <c r="G128" s="59">
        <v>3</v>
      </c>
      <c r="H128" s="59">
        <v>3</v>
      </c>
      <c r="I128" s="58">
        <v>9</v>
      </c>
      <c r="J128" s="91">
        <v>71</v>
      </c>
      <c r="K128" s="74" t="s">
        <v>57</v>
      </c>
      <c r="L128" s="88">
        <v>27.87</v>
      </c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SUM(F122:F128)</f>
        <v>505</v>
      </c>
      <c r="G129" s="19">
        <f t="shared" ref="G129:J129" si="62">SUM(G122:G128)</f>
        <v>21.07</v>
      </c>
      <c r="H129" s="19">
        <f t="shared" si="62"/>
        <v>20.02</v>
      </c>
      <c r="I129" s="19">
        <f t="shared" si="62"/>
        <v>84</v>
      </c>
      <c r="J129" s="19">
        <f t="shared" si="62"/>
        <v>587</v>
      </c>
      <c r="K129" s="25"/>
      <c r="L129" s="19">
        <f t="shared" ref="L129" si="63">SUM(L122:L128)</f>
        <v>82.740000000000009</v>
      </c>
    </row>
    <row r="130" spans="1:12" ht="14.4" x14ac:dyDescent="0.3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27</v>
      </c>
      <c r="E131" s="55" t="s">
        <v>102</v>
      </c>
      <c r="F131" s="58">
        <v>210</v>
      </c>
      <c r="G131" s="58">
        <v>11</v>
      </c>
      <c r="H131" s="58">
        <v>15.3</v>
      </c>
      <c r="I131" s="58">
        <v>37.85</v>
      </c>
      <c r="J131" s="81">
        <v>270</v>
      </c>
      <c r="K131" s="74" t="s">
        <v>70</v>
      </c>
      <c r="L131" s="73">
        <v>16.82</v>
      </c>
    </row>
    <row r="132" spans="1:12" ht="14.4" x14ac:dyDescent="0.3">
      <c r="A132" s="14"/>
      <c r="B132" s="15"/>
      <c r="C132" s="11"/>
      <c r="D132" s="7" t="s">
        <v>28</v>
      </c>
      <c r="E132" s="55" t="s">
        <v>61</v>
      </c>
      <c r="F132" s="58">
        <v>90</v>
      </c>
      <c r="G132" s="58">
        <v>8</v>
      </c>
      <c r="H132" s="58">
        <v>6</v>
      </c>
      <c r="I132" s="58">
        <v>22.7</v>
      </c>
      <c r="J132" s="81">
        <v>133</v>
      </c>
      <c r="K132" s="74">
        <v>667</v>
      </c>
      <c r="L132" s="73">
        <v>42.16</v>
      </c>
    </row>
    <row r="133" spans="1:12" ht="14.4" x14ac:dyDescent="0.3">
      <c r="A133" s="14"/>
      <c r="B133" s="15"/>
      <c r="C133" s="11"/>
      <c r="D133" s="7" t="s">
        <v>29</v>
      </c>
      <c r="E133" s="55" t="s">
        <v>103</v>
      </c>
      <c r="F133" s="58">
        <v>150</v>
      </c>
      <c r="G133" s="58">
        <v>3.5</v>
      </c>
      <c r="H133" s="58">
        <v>6</v>
      </c>
      <c r="I133" s="58">
        <v>18.2</v>
      </c>
      <c r="J133" s="81">
        <v>174</v>
      </c>
      <c r="K133" s="74">
        <v>471</v>
      </c>
      <c r="L133" s="73">
        <v>15.18</v>
      </c>
    </row>
    <row r="134" spans="1:12" ht="14.4" x14ac:dyDescent="0.3">
      <c r="A134" s="14"/>
      <c r="B134" s="15"/>
      <c r="C134" s="11"/>
      <c r="D134" s="7" t="s">
        <v>30</v>
      </c>
      <c r="E134" s="55" t="s">
        <v>43</v>
      </c>
      <c r="F134" s="58">
        <v>200</v>
      </c>
      <c r="G134" s="58">
        <v>0.05</v>
      </c>
      <c r="H134" s="58">
        <v>0</v>
      </c>
      <c r="I134" s="58">
        <v>28.5</v>
      </c>
      <c r="J134" s="81">
        <v>141</v>
      </c>
      <c r="K134" s="74" t="s">
        <v>48</v>
      </c>
      <c r="L134" s="73">
        <v>9.1</v>
      </c>
    </row>
    <row r="135" spans="1:12" ht="14.4" x14ac:dyDescent="0.3">
      <c r="A135" s="14"/>
      <c r="B135" s="15"/>
      <c r="C135" s="11"/>
      <c r="D135" s="7" t="s">
        <v>31</v>
      </c>
      <c r="E135" s="55"/>
      <c r="F135" s="58"/>
      <c r="G135" s="58"/>
      <c r="H135" s="58"/>
      <c r="I135" s="58"/>
      <c r="J135" s="81"/>
      <c r="K135" s="74"/>
      <c r="L135" s="73"/>
    </row>
    <row r="136" spans="1:12" ht="14.4" x14ac:dyDescent="0.3">
      <c r="A136" s="14"/>
      <c r="B136" s="15"/>
      <c r="C136" s="11"/>
      <c r="D136" s="7" t="s">
        <v>32</v>
      </c>
      <c r="E136" s="55" t="s">
        <v>56</v>
      </c>
      <c r="F136" s="58">
        <v>80</v>
      </c>
      <c r="G136" s="58">
        <v>4</v>
      </c>
      <c r="H136" s="58">
        <v>1</v>
      </c>
      <c r="I136" s="58">
        <v>10</v>
      </c>
      <c r="J136" s="81">
        <v>104</v>
      </c>
      <c r="K136" s="74" t="s">
        <v>49</v>
      </c>
      <c r="L136" s="73">
        <v>3.92</v>
      </c>
    </row>
    <row r="137" spans="1:12" ht="14.4" x14ac:dyDescent="0.3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730</v>
      </c>
      <c r="G139" s="19">
        <f t="shared" ref="G139:J139" si="64">SUM(G130:G138)</f>
        <v>26.55</v>
      </c>
      <c r="H139" s="19">
        <f t="shared" si="64"/>
        <v>28.3</v>
      </c>
      <c r="I139" s="19">
        <f t="shared" si="64"/>
        <v>117.25</v>
      </c>
      <c r="J139" s="19">
        <f t="shared" si="64"/>
        <v>822</v>
      </c>
      <c r="K139" s="25"/>
      <c r="L139" s="19">
        <f t="shared" ref="L139" si="65">SUM(L130:L138)</f>
        <v>87.179999999999993</v>
      </c>
    </row>
    <row r="140" spans="1:12" ht="15" thickBot="1" x14ac:dyDescent="0.3">
      <c r="A140" s="33">
        <f>A122</f>
        <v>2</v>
      </c>
      <c r="B140" s="33">
        <f>B122</f>
        <v>2</v>
      </c>
      <c r="C140" s="51" t="s">
        <v>4</v>
      </c>
      <c r="D140" s="52"/>
      <c r="E140" s="31"/>
      <c r="F140" s="32">
        <f>F129+F139</f>
        <v>1235</v>
      </c>
      <c r="G140" s="32">
        <f t="shared" ref="G140" si="66">G129+G139</f>
        <v>47.620000000000005</v>
      </c>
      <c r="H140" s="32">
        <f t="shared" ref="H140" si="67">H129+H139</f>
        <v>48.32</v>
      </c>
      <c r="I140" s="32">
        <f t="shared" ref="I140" si="68">I129+I139</f>
        <v>201.25</v>
      </c>
      <c r="J140" s="32">
        <f t="shared" ref="J140:L140" si="69">J129+J139</f>
        <v>1409</v>
      </c>
      <c r="K140" s="32"/>
      <c r="L140" s="32">
        <f t="shared" si="69"/>
        <v>169.92000000000002</v>
      </c>
    </row>
    <row r="141" spans="1:12" ht="14.4" x14ac:dyDescent="0.3">
      <c r="A141" s="20">
        <v>2</v>
      </c>
      <c r="B141" s="21">
        <v>3</v>
      </c>
      <c r="C141" s="22" t="s">
        <v>20</v>
      </c>
      <c r="D141" s="5" t="s">
        <v>21</v>
      </c>
      <c r="E141" s="54" t="s">
        <v>42</v>
      </c>
      <c r="F141" s="57">
        <v>155</v>
      </c>
      <c r="G141" s="57">
        <v>5</v>
      </c>
      <c r="H141" s="57">
        <v>7</v>
      </c>
      <c r="I141" s="57">
        <v>20</v>
      </c>
      <c r="J141" s="80">
        <v>134</v>
      </c>
      <c r="K141" s="72">
        <v>272</v>
      </c>
      <c r="L141" s="69">
        <v>18.381340000000002</v>
      </c>
    </row>
    <row r="142" spans="1:12" ht="14.4" x14ac:dyDescent="0.3">
      <c r="A142" s="23"/>
      <c r="B142" s="15"/>
      <c r="C142" s="11"/>
      <c r="D142" s="6"/>
      <c r="E142" s="55"/>
      <c r="F142" s="40"/>
      <c r="G142" s="40"/>
      <c r="H142" s="40"/>
      <c r="I142" s="40"/>
      <c r="J142" s="82"/>
      <c r="K142" s="41"/>
      <c r="L142" s="40"/>
    </row>
    <row r="143" spans="1:12" ht="14.4" x14ac:dyDescent="0.3">
      <c r="A143" s="23"/>
      <c r="B143" s="15"/>
      <c r="C143" s="11"/>
      <c r="D143" s="7" t="s">
        <v>22</v>
      </c>
      <c r="E143" s="55" t="s">
        <v>78</v>
      </c>
      <c r="F143" s="58">
        <v>200</v>
      </c>
      <c r="G143" s="58">
        <v>1</v>
      </c>
      <c r="H143" s="58">
        <v>0</v>
      </c>
      <c r="I143" s="58">
        <v>32</v>
      </c>
      <c r="J143" s="81">
        <v>113</v>
      </c>
      <c r="K143" s="66">
        <v>349</v>
      </c>
      <c r="L143" s="70">
        <v>6.05</v>
      </c>
    </row>
    <row r="144" spans="1:12" ht="15.75" customHeight="1" x14ac:dyDescent="0.3">
      <c r="A144" s="23"/>
      <c r="B144" s="15"/>
      <c r="C144" s="11"/>
      <c r="D144" s="7" t="s">
        <v>23</v>
      </c>
      <c r="E144" s="55" t="s">
        <v>44</v>
      </c>
      <c r="F144" s="58">
        <v>40</v>
      </c>
      <c r="G144" s="58">
        <v>2</v>
      </c>
      <c r="H144" s="58">
        <v>0</v>
      </c>
      <c r="I144" s="58">
        <v>10</v>
      </c>
      <c r="J144" s="81">
        <v>47</v>
      </c>
      <c r="K144" s="66" t="s">
        <v>49</v>
      </c>
      <c r="L144" s="70">
        <v>2.93</v>
      </c>
    </row>
    <row r="145" spans="1:12" ht="15.75" customHeight="1" x14ac:dyDescent="0.3">
      <c r="A145" s="23"/>
      <c r="B145" s="15"/>
      <c r="C145" s="11"/>
      <c r="D145" s="7" t="s">
        <v>32</v>
      </c>
      <c r="E145" s="55" t="s">
        <v>56</v>
      </c>
      <c r="F145" s="58">
        <v>20</v>
      </c>
      <c r="G145" s="58">
        <v>4</v>
      </c>
      <c r="H145" s="58">
        <v>1</v>
      </c>
      <c r="I145" s="58">
        <v>10</v>
      </c>
      <c r="J145" s="81">
        <v>104</v>
      </c>
      <c r="K145" s="66" t="s">
        <v>49</v>
      </c>
      <c r="L145" s="70">
        <v>0.98</v>
      </c>
    </row>
    <row r="146" spans="1:12" ht="14.4" x14ac:dyDescent="0.3">
      <c r="A146" s="23"/>
      <c r="B146" s="15"/>
      <c r="C146" s="11"/>
      <c r="D146" s="7" t="s">
        <v>24</v>
      </c>
      <c r="E146" s="55" t="s">
        <v>96</v>
      </c>
      <c r="F146" s="59">
        <v>100</v>
      </c>
      <c r="G146" s="59">
        <v>0</v>
      </c>
      <c r="H146" s="59">
        <v>0</v>
      </c>
      <c r="I146" s="58">
        <v>15</v>
      </c>
      <c r="J146" s="91">
        <v>44</v>
      </c>
      <c r="K146" s="66" t="s">
        <v>51</v>
      </c>
      <c r="L146" s="71">
        <v>27</v>
      </c>
    </row>
    <row r="147" spans="1:12" ht="14.4" x14ac:dyDescent="0.3">
      <c r="A147" s="23"/>
      <c r="B147" s="15"/>
      <c r="C147" s="11"/>
      <c r="D147" s="6"/>
      <c r="E147" s="56" t="s">
        <v>45</v>
      </c>
      <c r="F147" s="58">
        <v>20</v>
      </c>
      <c r="G147" s="58">
        <v>5</v>
      </c>
      <c r="H147" s="58">
        <v>2</v>
      </c>
      <c r="I147" s="58">
        <v>9</v>
      </c>
      <c r="J147" s="81">
        <v>65</v>
      </c>
      <c r="K147" s="66" t="s">
        <v>49</v>
      </c>
      <c r="L147" s="70">
        <v>14.5</v>
      </c>
    </row>
    <row r="148" spans="1:12" ht="14.4" x14ac:dyDescent="0.3">
      <c r="A148" s="23"/>
      <c r="B148" s="15"/>
      <c r="C148" s="11"/>
      <c r="D148" s="6"/>
      <c r="E148" s="56" t="s">
        <v>94</v>
      </c>
      <c r="F148" s="59">
        <v>15</v>
      </c>
      <c r="G148" s="59">
        <v>3</v>
      </c>
      <c r="H148" s="59">
        <v>7</v>
      </c>
      <c r="I148" s="58">
        <v>0</v>
      </c>
      <c r="J148" s="91">
        <v>54</v>
      </c>
      <c r="K148" s="66" t="s">
        <v>58</v>
      </c>
      <c r="L148" s="70">
        <v>12.9</v>
      </c>
    </row>
    <row r="149" spans="1:12" ht="14.4" x14ac:dyDescent="0.3">
      <c r="A149" s="24"/>
      <c r="B149" s="17"/>
      <c r="C149" s="8"/>
      <c r="D149" s="18" t="s">
        <v>33</v>
      </c>
      <c r="E149" s="9"/>
      <c r="F149" s="19">
        <f>SUM(F141:F148)</f>
        <v>550</v>
      </c>
      <c r="G149" s="19">
        <f t="shared" ref="G149:J149" si="70">SUM(G141:G148)</f>
        <v>20</v>
      </c>
      <c r="H149" s="19">
        <f t="shared" si="70"/>
        <v>17</v>
      </c>
      <c r="I149" s="19">
        <f t="shared" si="70"/>
        <v>96</v>
      </c>
      <c r="J149" s="19">
        <f t="shared" si="70"/>
        <v>561</v>
      </c>
      <c r="K149" s="25"/>
      <c r="L149" s="19">
        <f t="shared" ref="L149" si="71">SUM(L141:L148)</f>
        <v>82.741340000000008</v>
      </c>
    </row>
    <row r="150" spans="1:12" ht="14.4" x14ac:dyDescent="0.3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27</v>
      </c>
      <c r="E151" s="55" t="s">
        <v>104</v>
      </c>
      <c r="F151" s="58">
        <v>200</v>
      </c>
      <c r="G151" s="58">
        <v>1</v>
      </c>
      <c r="H151" s="58">
        <v>0</v>
      </c>
      <c r="I151" s="58">
        <v>37</v>
      </c>
      <c r="J151" s="81">
        <v>73</v>
      </c>
      <c r="K151" s="74" t="s">
        <v>98</v>
      </c>
      <c r="L151" s="73">
        <v>12.63</v>
      </c>
    </row>
    <row r="152" spans="1:12" ht="14.4" x14ac:dyDescent="0.3">
      <c r="A152" s="23"/>
      <c r="B152" s="15"/>
      <c r="C152" s="11"/>
      <c r="D152" s="7" t="s">
        <v>28</v>
      </c>
      <c r="E152" s="55" t="s">
        <v>105</v>
      </c>
      <c r="F152" s="58">
        <v>90</v>
      </c>
      <c r="G152" s="58">
        <v>8.9</v>
      </c>
      <c r="H152" s="58">
        <v>13</v>
      </c>
      <c r="I152" s="58">
        <v>15</v>
      </c>
      <c r="J152" s="81">
        <v>165</v>
      </c>
      <c r="K152" s="74">
        <v>386</v>
      </c>
      <c r="L152" s="73">
        <v>56.69</v>
      </c>
    </row>
    <row r="153" spans="1:12" ht="14.4" x14ac:dyDescent="0.3">
      <c r="A153" s="23"/>
      <c r="B153" s="15"/>
      <c r="C153" s="11"/>
      <c r="D153" s="7" t="s">
        <v>29</v>
      </c>
      <c r="E153" s="55" t="s">
        <v>89</v>
      </c>
      <c r="F153" s="58">
        <v>150</v>
      </c>
      <c r="G153" s="58">
        <v>5</v>
      </c>
      <c r="H153" s="58">
        <v>1</v>
      </c>
      <c r="I153" s="58">
        <v>54</v>
      </c>
      <c r="J153" s="81">
        <v>216</v>
      </c>
      <c r="K153" s="74" t="s">
        <v>91</v>
      </c>
      <c r="L153" s="73">
        <v>12.65</v>
      </c>
    </row>
    <row r="154" spans="1:12" ht="14.4" x14ac:dyDescent="0.3">
      <c r="A154" s="23"/>
      <c r="B154" s="15"/>
      <c r="C154" s="11"/>
      <c r="D154" s="7" t="s">
        <v>30</v>
      </c>
      <c r="E154" s="55" t="s">
        <v>90</v>
      </c>
      <c r="F154" s="58">
        <v>200</v>
      </c>
      <c r="G154" s="58">
        <v>3</v>
      </c>
      <c r="H154" s="58">
        <v>3</v>
      </c>
      <c r="I154" s="58">
        <v>25</v>
      </c>
      <c r="J154" s="81">
        <v>132</v>
      </c>
      <c r="K154" s="74" t="s">
        <v>66</v>
      </c>
      <c r="L154" s="73">
        <v>2.2799999999999998</v>
      </c>
    </row>
    <row r="155" spans="1:12" ht="14.4" x14ac:dyDescent="0.3">
      <c r="A155" s="23"/>
      <c r="B155" s="15"/>
      <c r="C155" s="11"/>
      <c r="D155" s="7" t="s">
        <v>31</v>
      </c>
      <c r="E155" s="55"/>
      <c r="F155" s="58"/>
      <c r="G155" s="58"/>
      <c r="H155" s="58"/>
      <c r="I155" s="58"/>
      <c r="J155" s="81"/>
      <c r="K155" s="74"/>
      <c r="L155" s="73"/>
    </row>
    <row r="156" spans="1:12" ht="14.4" x14ac:dyDescent="0.3">
      <c r="A156" s="23"/>
      <c r="B156" s="15"/>
      <c r="C156" s="11"/>
      <c r="D156" s="7" t="s">
        <v>32</v>
      </c>
      <c r="E156" s="55" t="s">
        <v>56</v>
      </c>
      <c r="F156" s="58">
        <v>60</v>
      </c>
      <c r="G156" s="58">
        <v>4</v>
      </c>
      <c r="H156" s="58">
        <v>1</v>
      </c>
      <c r="I156" s="58">
        <v>10</v>
      </c>
      <c r="J156" s="81">
        <v>104</v>
      </c>
      <c r="K156" s="74" t="s">
        <v>49</v>
      </c>
      <c r="L156" s="73">
        <v>2.93</v>
      </c>
    </row>
    <row r="157" spans="1:12" ht="14.4" x14ac:dyDescent="0.3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4"/>
      <c r="B159" s="17"/>
      <c r="C159" s="8"/>
      <c r="D159" s="18" t="s">
        <v>33</v>
      </c>
      <c r="E159" s="9"/>
      <c r="F159" s="19">
        <f>SUM(F150:F158)</f>
        <v>700</v>
      </c>
      <c r="G159" s="19">
        <f t="shared" ref="G159:J159" si="72">SUM(G150:G158)</f>
        <v>21.9</v>
      </c>
      <c r="H159" s="19">
        <f t="shared" si="72"/>
        <v>18</v>
      </c>
      <c r="I159" s="19">
        <f t="shared" si="72"/>
        <v>141</v>
      </c>
      <c r="J159" s="19">
        <f t="shared" si="72"/>
        <v>690</v>
      </c>
      <c r="K159" s="25"/>
      <c r="L159" s="19">
        <f t="shared" ref="L159" si="73">SUM(L150:L158)</f>
        <v>87.18</v>
      </c>
    </row>
    <row r="160" spans="1:12" ht="15" thickBot="1" x14ac:dyDescent="0.3">
      <c r="A160" s="29">
        <f>A141</f>
        <v>2</v>
      </c>
      <c r="B160" s="30">
        <f>B141</f>
        <v>3</v>
      </c>
      <c r="C160" s="51" t="s">
        <v>4</v>
      </c>
      <c r="D160" s="52"/>
      <c r="E160" s="31"/>
      <c r="F160" s="32">
        <f>F149+F159</f>
        <v>1250</v>
      </c>
      <c r="G160" s="32">
        <f t="shared" ref="G160" si="74">G149+G159</f>
        <v>41.9</v>
      </c>
      <c r="H160" s="32">
        <f t="shared" ref="H160" si="75">H149+H159</f>
        <v>35</v>
      </c>
      <c r="I160" s="32">
        <f t="shared" ref="I160" si="76">I149+I159</f>
        <v>237</v>
      </c>
      <c r="J160" s="32">
        <f t="shared" ref="J160:L160" si="77">J149+J159</f>
        <v>1251</v>
      </c>
      <c r="K160" s="32"/>
      <c r="L160" s="32">
        <f t="shared" si="77"/>
        <v>169.92134000000001</v>
      </c>
    </row>
    <row r="161" spans="1:12" ht="14.4" x14ac:dyDescent="0.3">
      <c r="A161" s="20">
        <v>2</v>
      </c>
      <c r="B161" s="21">
        <v>4</v>
      </c>
      <c r="C161" s="22" t="s">
        <v>20</v>
      </c>
      <c r="D161" s="5" t="s">
        <v>21</v>
      </c>
      <c r="E161" s="54" t="s">
        <v>64</v>
      </c>
      <c r="F161" s="57">
        <v>150</v>
      </c>
      <c r="G161" s="57">
        <v>6</v>
      </c>
      <c r="H161" s="57">
        <v>5</v>
      </c>
      <c r="I161" s="57">
        <v>27</v>
      </c>
      <c r="J161" s="80">
        <v>168</v>
      </c>
      <c r="K161" s="72">
        <v>469</v>
      </c>
      <c r="L161" s="69">
        <v>8.52</v>
      </c>
    </row>
    <row r="162" spans="1:12" ht="14.4" x14ac:dyDescent="0.3">
      <c r="A162" s="23"/>
      <c r="B162" s="15"/>
      <c r="C162" s="11"/>
      <c r="D162" s="6"/>
      <c r="E162" s="55" t="s">
        <v>106</v>
      </c>
      <c r="F162" s="59">
        <v>100</v>
      </c>
      <c r="G162" s="59">
        <v>6.29</v>
      </c>
      <c r="H162" s="59">
        <v>15.9</v>
      </c>
      <c r="I162" s="59">
        <v>3.1</v>
      </c>
      <c r="J162" s="91">
        <v>179</v>
      </c>
      <c r="K162" s="66">
        <v>369</v>
      </c>
      <c r="L162" s="71">
        <v>61.23</v>
      </c>
    </row>
    <row r="163" spans="1:12" ht="14.4" x14ac:dyDescent="0.3">
      <c r="A163" s="23"/>
      <c r="B163" s="15"/>
      <c r="C163" s="11"/>
      <c r="D163" s="7" t="s">
        <v>22</v>
      </c>
      <c r="E163" s="55" t="s">
        <v>93</v>
      </c>
      <c r="F163" s="58">
        <v>200</v>
      </c>
      <c r="G163" s="58">
        <v>0</v>
      </c>
      <c r="H163" s="58">
        <v>0</v>
      </c>
      <c r="I163" s="58">
        <v>56.96</v>
      </c>
      <c r="J163" s="81">
        <v>114</v>
      </c>
      <c r="K163" s="66">
        <v>342</v>
      </c>
      <c r="L163" s="70">
        <v>8.6</v>
      </c>
    </row>
    <row r="164" spans="1:12" ht="14.4" x14ac:dyDescent="0.3">
      <c r="A164" s="23"/>
      <c r="B164" s="15"/>
      <c r="C164" s="11"/>
      <c r="D164" s="7" t="s">
        <v>23</v>
      </c>
      <c r="E164" s="56" t="s">
        <v>44</v>
      </c>
      <c r="F164" s="58">
        <v>60</v>
      </c>
      <c r="G164" s="58">
        <v>2</v>
      </c>
      <c r="H164" s="58">
        <v>0</v>
      </c>
      <c r="I164" s="58">
        <v>10</v>
      </c>
      <c r="J164" s="81">
        <v>47</v>
      </c>
      <c r="K164" s="66" t="s">
        <v>49</v>
      </c>
      <c r="L164" s="70">
        <v>4.3899999999999997</v>
      </c>
    </row>
    <row r="165" spans="1:12" ht="14.4" x14ac:dyDescent="0.3">
      <c r="A165" s="23"/>
      <c r="B165" s="15"/>
      <c r="C165" s="11"/>
      <c r="D165" s="7" t="s">
        <v>24</v>
      </c>
      <c r="E165" s="39"/>
      <c r="F165" s="40"/>
      <c r="G165" s="40"/>
      <c r="H165" s="40"/>
      <c r="I165" s="40"/>
      <c r="J165" s="40"/>
      <c r="K165" s="66"/>
      <c r="L165" s="40"/>
    </row>
    <row r="166" spans="1:12" ht="14.4" x14ac:dyDescent="0.3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66"/>
      <c r="L166" s="40"/>
    </row>
    <row r="167" spans="1:12" ht="14.4" x14ac:dyDescent="0.3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f>SUM(F161:F167)</f>
        <v>510</v>
      </c>
      <c r="G168" s="19">
        <f t="shared" ref="G168:J168" si="78">SUM(G161:G167)</f>
        <v>14.29</v>
      </c>
      <c r="H168" s="19">
        <f t="shared" si="78"/>
        <v>20.9</v>
      </c>
      <c r="I168" s="19">
        <f t="shared" si="78"/>
        <v>97.06</v>
      </c>
      <c r="J168" s="19">
        <f t="shared" si="78"/>
        <v>508</v>
      </c>
      <c r="K168" s="25"/>
      <c r="L168" s="19">
        <f t="shared" ref="L168" si="79">SUM(L161:L167)</f>
        <v>82.74</v>
      </c>
    </row>
    <row r="169" spans="1:12" ht="14.4" x14ac:dyDescent="0.3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27</v>
      </c>
      <c r="E170" s="55" t="s">
        <v>107</v>
      </c>
      <c r="F170" s="58">
        <v>210</v>
      </c>
      <c r="G170" s="58">
        <v>1</v>
      </c>
      <c r="H170" s="58">
        <v>14</v>
      </c>
      <c r="I170" s="58">
        <v>20</v>
      </c>
      <c r="J170" s="81">
        <v>241</v>
      </c>
      <c r="K170" s="74" t="s">
        <v>110</v>
      </c>
      <c r="L170" s="73">
        <v>17.329999999999998</v>
      </c>
    </row>
    <row r="171" spans="1:12" ht="14.4" x14ac:dyDescent="0.3">
      <c r="A171" s="23"/>
      <c r="B171" s="15"/>
      <c r="C171" s="11"/>
      <c r="D171" s="7" t="s">
        <v>28</v>
      </c>
      <c r="E171" s="55" t="s">
        <v>108</v>
      </c>
      <c r="F171" s="58">
        <v>160</v>
      </c>
      <c r="G171" s="58">
        <v>5</v>
      </c>
      <c r="H171" s="58">
        <v>11</v>
      </c>
      <c r="I171" s="58">
        <v>51</v>
      </c>
      <c r="J171" s="81">
        <v>190</v>
      </c>
      <c r="K171" s="74">
        <v>320</v>
      </c>
      <c r="L171" s="73">
        <v>49.72</v>
      </c>
    </row>
    <row r="172" spans="1:12" ht="14.4" x14ac:dyDescent="0.3">
      <c r="A172" s="23"/>
      <c r="B172" s="15"/>
      <c r="C172" s="11"/>
      <c r="D172" s="7" t="s">
        <v>29</v>
      </c>
      <c r="E172" s="55"/>
      <c r="F172" s="58"/>
      <c r="G172" s="58"/>
      <c r="H172" s="58"/>
      <c r="I172" s="58"/>
      <c r="J172" s="81"/>
      <c r="K172" s="74"/>
      <c r="L172" s="73"/>
    </row>
    <row r="173" spans="1:12" ht="14.4" x14ac:dyDescent="0.3">
      <c r="A173" s="23"/>
      <c r="B173" s="15"/>
      <c r="C173" s="11"/>
      <c r="D173" s="7" t="s">
        <v>30</v>
      </c>
      <c r="E173" s="55" t="s">
        <v>109</v>
      </c>
      <c r="F173" s="58">
        <v>200</v>
      </c>
      <c r="G173" s="58">
        <v>3</v>
      </c>
      <c r="H173" s="58">
        <v>3</v>
      </c>
      <c r="I173" s="58">
        <v>26</v>
      </c>
      <c r="J173" s="81">
        <v>171</v>
      </c>
      <c r="K173" s="74" t="s">
        <v>57</v>
      </c>
      <c r="L173" s="73">
        <v>15.5</v>
      </c>
    </row>
    <row r="174" spans="1:12" ht="14.4" x14ac:dyDescent="0.3">
      <c r="A174" s="23"/>
      <c r="B174" s="15"/>
      <c r="C174" s="11"/>
      <c r="D174" s="7" t="s">
        <v>31</v>
      </c>
      <c r="E174" s="55" t="s">
        <v>44</v>
      </c>
      <c r="F174" s="58">
        <v>30</v>
      </c>
      <c r="G174" s="58">
        <v>2</v>
      </c>
      <c r="H174" s="58">
        <v>0</v>
      </c>
      <c r="I174" s="58">
        <v>10</v>
      </c>
      <c r="J174" s="81">
        <v>47</v>
      </c>
      <c r="K174" s="74" t="s">
        <v>49</v>
      </c>
      <c r="L174" s="73">
        <v>2.19</v>
      </c>
    </row>
    <row r="175" spans="1:12" ht="14.4" x14ac:dyDescent="0.3">
      <c r="A175" s="23"/>
      <c r="B175" s="15"/>
      <c r="C175" s="11"/>
      <c r="D175" s="7" t="s">
        <v>32</v>
      </c>
      <c r="E175" s="55" t="s">
        <v>56</v>
      </c>
      <c r="F175" s="58">
        <v>50</v>
      </c>
      <c r="G175" s="58">
        <v>4</v>
      </c>
      <c r="H175" s="58">
        <v>1</v>
      </c>
      <c r="I175" s="58">
        <v>10</v>
      </c>
      <c r="J175" s="81">
        <v>104</v>
      </c>
      <c r="K175" s="74" t="s">
        <v>49</v>
      </c>
      <c r="L175" s="73">
        <v>2.44</v>
      </c>
    </row>
    <row r="176" spans="1:12" ht="14.4" x14ac:dyDescent="0.3">
      <c r="A176" s="23"/>
      <c r="B176" s="15"/>
      <c r="C176" s="11"/>
      <c r="D176" s="6"/>
      <c r="E176" s="39"/>
      <c r="F176" s="40"/>
      <c r="G176" s="40"/>
      <c r="H176" s="40"/>
      <c r="I176" s="40"/>
      <c r="J176" s="82"/>
      <c r="K176" s="41"/>
      <c r="L176" s="40"/>
    </row>
    <row r="177" spans="1:12" ht="14.4" x14ac:dyDescent="0.3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4"/>
      <c r="B178" s="17"/>
      <c r="C178" s="8"/>
      <c r="D178" s="18" t="s">
        <v>33</v>
      </c>
      <c r="E178" s="9"/>
      <c r="F178" s="19">
        <f>SUM(F169:F177)</f>
        <v>650</v>
      </c>
      <c r="G178" s="19">
        <f t="shared" ref="G178:J178" si="80">SUM(G169:G177)</f>
        <v>15</v>
      </c>
      <c r="H178" s="19">
        <f t="shared" si="80"/>
        <v>29</v>
      </c>
      <c r="I178" s="19">
        <f t="shared" si="80"/>
        <v>117</v>
      </c>
      <c r="J178" s="19">
        <f t="shared" si="80"/>
        <v>753</v>
      </c>
      <c r="K178" s="25"/>
      <c r="L178" s="19">
        <f t="shared" ref="L178" si="81">SUM(L169:L177)</f>
        <v>87.179999999999993</v>
      </c>
    </row>
    <row r="179" spans="1:12" ht="15" thickBot="1" x14ac:dyDescent="0.3">
      <c r="A179" s="29">
        <f>A161</f>
        <v>2</v>
      </c>
      <c r="B179" s="30">
        <f>B161</f>
        <v>4</v>
      </c>
      <c r="C179" s="51" t="s">
        <v>4</v>
      </c>
      <c r="D179" s="52"/>
      <c r="E179" s="31"/>
      <c r="F179" s="32">
        <f>F168+F178</f>
        <v>1160</v>
      </c>
      <c r="G179" s="32">
        <f t="shared" ref="G179" si="82">G168+G178</f>
        <v>29.29</v>
      </c>
      <c r="H179" s="32">
        <f t="shared" ref="H179" si="83">H168+H178</f>
        <v>49.9</v>
      </c>
      <c r="I179" s="32">
        <f t="shared" ref="I179" si="84">I168+I178</f>
        <v>214.06</v>
      </c>
      <c r="J179" s="32">
        <f t="shared" ref="J179:L179" si="85">J168+J178</f>
        <v>1261</v>
      </c>
      <c r="K179" s="32"/>
      <c r="L179" s="32">
        <f t="shared" si="85"/>
        <v>169.92</v>
      </c>
    </row>
    <row r="180" spans="1:12" ht="14.4" x14ac:dyDescent="0.3">
      <c r="A180" s="20">
        <v>2</v>
      </c>
      <c r="B180" s="21">
        <v>5</v>
      </c>
      <c r="C180" s="22" t="s">
        <v>20</v>
      </c>
      <c r="D180" s="5" t="s">
        <v>21</v>
      </c>
      <c r="E180" s="54" t="s">
        <v>92</v>
      </c>
      <c r="F180" s="57">
        <v>155</v>
      </c>
      <c r="G180" s="57">
        <v>15</v>
      </c>
      <c r="H180" s="57">
        <v>4</v>
      </c>
      <c r="I180" s="57">
        <v>35</v>
      </c>
      <c r="J180" s="80">
        <v>246</v>
      </c>
      <c r="K180" s="72">
        <v>273</v>
      </c>
      <c r="L180" s="69">
        <v>17.3</v>
      </c>
    </row>
    <row r="181" spans="1:12" ht="14.4" x14ac:dyDescent="0.3">
      <c r="A181" s="23"/>
      <c r="B181" s="15"/>
      <c r="C181" s="11"/>
      <c r="D181" s="6"/>
      <c r="E181" s="55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7" t="s">
        <v>22</v>
      </c>
      <c r="E182" s="55" t="s">
        <v>111</v>
      </c>
      <c r="F182" s="58">
        <v>200</v>
      </c>
      <c r="G182" s="58">
        <v>3</v>
      </c>
      <c r="H182" s="58">
        <v>3</v>
      </c>
      <c r="I182" s="58">
        <v>14</v>
      </c>
      <c r="J182" s="81">
        <v>101</v>
      </c>
      <c r="K182" s="74">
        <v>581</v>
      </c>
      <c r="L182" s="73">
        <v>12.92</v>
      </c>
    </row>
    <row r="183" spans="1:12" ht="14.4" x14ac:dyDescent="0.3">
      <c r="A183" s="23"/>
      <c r="B183" s="15"/>
      <c r="C183" s="11"/>
      <c r="D183" s="7" t="s">
        <v>23</v>
      </c>
      <c r="E183" s="55" t="s">
        <v>44</v>
      </c>
      <c r="F183" s="58">
        <v>40</v>
      </c>
      <c r="G183" s="58">
        <v>1.58</v>
      </c>
      <c r="H183" s="58">
        <v>0.2</v>
      </c>
      <c r="I183" s="58">
        <v>9.66</v>
      </c>
      <c r="J183" s="81">
        <v>47</v>
      </c>
      <c r="K183" s="74" t="s">
        <v>49</v>
      </c>
      <c r="L183" s="73">
        <v>2.92</v>
      </c>
    </row>
    <row r="184" spans="1:12" ht="14.4" x14ac:dyDescent="0.3">
      <c r="A184" s="23"/>
      <c r="B184" s="15"/>
      <c r="C184" s="11"/>
      <c r="D184" s="7" t="s">
        <v>24</v>
      </c>
      <c r="E184" s="55" t="s">
        <v>47</v>
      </c>
      <c r="F184" s="58">
        <v>100</v>
      </c>
      <c r="G184" s="58">
        <v>0</v>
      </c>
      <c r="H184" s="58">
        <v>0</v>
      </c>
      <c r="I184" s="58">
        <v>15</v>
      </c>
      <c r="J184" s="81">
        <v>44</v>
      </c>
      <c r="K184" s="74" t="s">
        <v>51</v>
      </c>
      <c r="L184" s="73">
        <v>27</v>
      </c>
    </row>
    <row r="185" spans="1:12" ht="14.4" x14ac:dyDescent="0.3">
      <c r="A185" s="23"/>
      <c r="B185" s="15"/>
      <c r="C185" s="11"/>
      <c r="D185" s="6"/>
      <c r="E185" s="55" t="s">
        <v>45</v>
      </c>
      <c r="F185" s="58">
        <v>20</v>
      </c>
      <c r="G185" s="58">
        <v>5</v>
      </c>
      <c r="H185" s="58">
        <v>2</v>
      </c>
      <c r="I185" s="58">
        <v>9</v>
      </c>
      <c r="J185" s="81">
        <v>14</v>
      </c>
      <c r="K185" s="74" t="s">
        <v>49</v>
      </c>
      <c r="L185" s="73">
        <v>14.5</v>
      </c>
    </row>
    <row r="186" spans="1:12" ht="14.4" x14ac:dyDescent="0.3">
      <c r="A186" s="23"/>
      <c r="B186" s="15"/>
      <c r="C186" s="11"/>
      <c r="D186" s="6"/>
      <c r="E186" s="56" t="s">
        <v>94</v>
      </c>
      <c r="F186" s="59">
        <v>10</v>
      </c>
      <c r="G186" s="59">
        <v>3</v>
      </c>
      <c r="H186" s="59">
        <v>7</v>
      </c>
      <c r="I186" s="58">
        <v>0</v>
      </c>
      <c r="J186" s="91">
        <v>54</v>
      </c>
      <c r="K186" s="74" t="s">
        <v>58</v>
      </c>
      <c r="L186" s="88">
        <v>8.1</v>
      </c>
    </row>
    <row r="187" spans="1:12" ht="15.75" customHeight="1" x14ac:dyDescent="0.3">
      <c r="A187" s="24"/>
      <c r="B187" s="17"/>
      <c r="C187" s="8"/>
      <c r="D187" s="18" t="s">
        <v>33</v>
      </c>
      <c r="E187" s="9"/>
      <c r="F187" s="19">
        <f>SUM(F180:F186)</f>
        <v>525</v>
      </c>
      <c r="G187" s="19">
        <f t="shared" ref="G187:J187" si="86">SUM(G180:G186)</f>
        <v>27.58</v>
      </c>
      <c r="H187" s="19">
        <f t="shared" si="86"/>
        <v>16.2</v>
      </c>
      <c r="I187" s="19">
        <f t="shared" si="86"/>
        <v>82.66</v>
      </c>
      <c r="J187" s="19">
        <f t="shared" si="86"/>
        <v>506</v>
      </c>
      <c r="K187" s="25"/>
      <c r="L187" s="19">
        <f t="shared" ref="L187" si="87">SUM(L180:L186)</f>
        <v>82.74</v>
      </c>
    </row>
    <row r="188" spans="1:12" ht="14.4" x14ac:dyDescent="0.3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97" t="s">
        <v>82</v>
      </c>
      <c r="F188" s="83">
        <v>60</v>
      </c>
      <c r="G188" s="83">
        <v>0</v>
      </c>
      <c r="H188" s="83">
        <v>0</v>
      </c>
      <c r="I188" s="58">
        <v>4.37</v>
      </c>
      <c r="J188" s="84">
        <v>40.14</v>
      </c>
      <c r="K188" s="74">
        <v>70</v>
      </c>
      <c r="L188" s="98">
        <v>9.32</v>
      </c>
    </row>
    <row r="189" spans="1:12" ht="14.4" x14ac:dyDescent="0.3">
      <c r="A189" s="23"/>
      <c r="B189" s="15"/>
      <c r="C189" s="11"/>
      <c r="D189" s="7" t="s">
        <v>27</v>
      </c>
      <c r="E189" s="55" t="s">
        <v>112</v>
      </c>
      <c r="F189" s="58">
        <v>205</v>
      </c>
      <c r="G189" s="58">
        <v>12</v>
      </c>
      <c r="H189" s="58">
        <v>11.87</v>
      </c>
      <c r="I189" s="58">
        <v>24</v>
      </c>
      <c r="J189" s="81">
        <v>321.10000000000002</v>
      </c>
      <c r="K189" s="74">
        <v>157</v>
      </c>
      <c r="L189" s="73">
        <v>19.91</v>
      </c>
    </row>
    <row r="190" spans="1:12" ht="14.4" x14ac:dyDescent="0.3">
      <c r="A190" s="23"/>
      <c r="B190" s="15"/>
      <c r="C190" s="11"/>
      <c r="D190" s="7" t="s">
        <v>28</v>
      </c>
      <c r="E190" s="55" t="s">
        <v>81</v>
      </c>
      <c r="F190" s="58">
        <v>90</v>
      </c>
      <c r="G190" s="58">
        <v>5.63</v>
      </c>
      <c r="H190" s="58">
        <v>11</v>
      </c>
      <c r="I190" s="58">
        <v>8</v>
      </c>
      <c r="J190" s="81">
        <v>107</v>
      </c>
      <c r="K190" s="74">
        <v>350</v>
      </c>
      <c r="L190" s="73">
        <v>42.08</v>
      </c>
    </row>
    <row r="191" spans="1:12" ht="14.4" x14ac:dyDescent="0.3">
      <c r="A191" s="23"/>
      <c r="B191" s="15"/>
      <c r="C191" s="11"/>
      <c r="D191" s="7" t="s">
        <v>29</v>
      </c>
      <c r="E191" s="55" t="s">
        <v>77</v>
      </c>
      <c r="F191" s="58">
        <v>150</v>
      </c>
      <c r="G191" s="58">
        <v>4</v>
      </c>
      <c r="H191" s="58">
        <v>4</v>
      </c>
      <c r="I191" s="58">
        <v>37</v>
      </c>
      <c r="J191" s="81">
        <v>102</v>
      </c>
      <c r="K191" s="74">
        <v>459</v>
      </c>
      <c r="L191" s="73">
        <v>13.65</v>
      </c>
    </row>
    <row r="192" spans="1:12" ht="14.4" x14ac:dyDescent="0.3">
      <c r="A192" s="23"/>
      <c r="B192" s="15"/>
      <c r="C192" s="11"/>
      <c r="D192" s="7" t="s">
        <v>30</v>
      </c>
      <c r="E192" s="55" t="s">
        <v>43</v>
      </c>
      <c r="F192" s="58">
        <v>200</v>
      </c>
      <c r="G192" s="58">
        <v>0</v>
      </c>
      <c r="H192" s="58">
        <v>0</v>
      </c>
      <c r="I192" s="58">
        <v>29</v>
      </c>
      <c r="J192" s="81">
        <v>141</v>
      </c>
      <c r="K192" s="74" t="s">
        <v>48</v>
      </c>
      <c r="L192" s="73">
        <v>9.1</v>
      </c>
    </row>
    <row r="193" spans="1:12" ht="14.4" x14ac:dyDescent="0.3">
      <c r="A193" s="23"/>
      <c r="B193" s="15"/>
      <c r="C193" s="11"/>
      <c r="D193" s="7" t="s">
        <v>31</v>
      </c>
      <c r="E193" s="55" t="s">
        <v>44</v>
      </c>
      <c r="F193" s="58">
        <v>20</v>
      </c>
      <c r="G193" s="58">
        <v>1.58</v>
      </c>
      <c r="H193" s="58">
        <v>0</v>
      </c>
      <c r="I193" s="58">
        <v>10</v>
      </c>
      <c r="J193" s="81">
        <v>47</v>
      </c>
      <c r="K193" s="74" t="s">
        <v>49</v>
      </c>
      <c r="L193" s="73">
        <v>1.46</v>
      </c>
    </row>
    <row r="194" spans="1:12" ht="14.4" x14ac:dyDescent="0.3">
      <c r="A194" s="23"/>
      <c r="B194" s="15"/>
      <c r="C194" s="11"/>
      <c r="D194" s="7" t="s">
        <v>32</v>
      </c>
      <c r="E194" s="55" t="s">
        <v>56</v>
      </c>
      <c r="F194" s="58">
        <v>20</v>
      </c>
      <c r="G194" s="58">
        <v>4</v>
      </c>
      <c r="H194" s="58">
        <v>1</v>
      </c>
      <c r="I194" s="58">
        <v>10</v>
      </c>
      <c r="J194" s="81">
        <v>104</v>
      </c>
      <c r="K194" s="74" t="s">
        <v>49</v>
      </c>
      <c r="L194" s="73">
        <v>0.98</v>
      </c>
    </row>
    <row r="195" spans="1:12" ht="14.4" x14ac:dyDescent="0.3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4.4" x14ac:dyDescent="0.3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SUM(F188:F196)</f>
        <v>745</v>
      </c>
      <c r="G197" s="19">
        <f t="shared" ref="G197:J197" si="88">SUM(G188:G196)</f>
        <v>27.21</v>
      </c>
      <c r="H197" s="19">
        <f t="shared" si="88"/>
        <v>27.869999999999997</v>
      </c>
      <c r="I197" s="19">
        <f t="shared" si="88"/>
        <v>122.37</v>
      </c>
      <c r="J197" s="19">
        <f t="shared" si="88"/>
        <v>862.24</v>
      </c>
      <c r="K197" s="25"/>
      <c r="L197" s="19">
        <f t="shared" ref="L197" si="89">SUM(L188:L196)</f>
        <v>96.5</v>
      </c>
    </row>
    <row r="198" spans="1:12" ht="14.4" x14ac:dyDescent="0.25">
      <c r="A198" s="29">
        <f>A180</f>
        <v>2</v>
      </c>
      <c r="B198" s="30">
        <f>B180</f>
        <v>5</v>
      </c>
      <c r="C198" s="51" t="s">
        <v>4</v>
      </c>
      <c r="D198" s="52"/>
      <c r="E198" s="31"/>
      <c r="F198" s="32">
        <f>F187+F197</f>
        <v>1270</v>
      </c>
      <c r="G198" s="32">
        <f t="shared" ref="G198" si="90">G187+G197</f>
        <v>54.79</v>
      </c>
      <c r="H198" s="32">
        <f t="shared" ref="H198" si="91">H187+H197</f>
        <v>44.069999999999993</v>
      </c>
      <c r="I198" s="32">
        <f t="shared" ref="I198" si="92">I187+I197</f>
        <v>205.03</v>
      </c>
      <c r="J198" s="32">
        <f t="shared" ref="J198:L198" si="93">J187+J197</f>
        <v>1368.24</v>
      </c>
      <c r="K198" s="32"/>
      <c r="L198" s="32">
        <f t="shared" si="93"/>
        <v>179.24</v>
      </c>
    </row>
    <row r="199" spans="1:12" x14ac:dyDescent="0.25">
      <c r="A199" s="27"/>
      <c r="B199" s="28"/>
      <c r="C199" s="53" t="s">
        <v>5</v>
      </c>
      <c r="D199" s="53"/>
      <c r="E199" s="53"/>
      <c r="F199" s="34">
        <f>(F24+F43+F62+F82+F101+F121+F140+F160+F179+F198)/(IF(F24=0,0,1)+IF(F43=0,0,1)+IF(F62=0,0,1)+IF(F82=0,0,1)+IF(F101=0,0,1)+IF(F121=0,0,1)+IF(F140=0,0,1)+IF(F160=0,0,1)+IF(F179=0,0,1)+IF(F198=0,0,1))</f>
        <v>1241</v>
      </c>
      <c r="G199" s="34">
        <f t="shared" ref="G199:J199" si="94">(G24+G43+G62+G82+G101+G121+G140+G160+G179+G198)/(IF(G24=0,0,1)+IF(G43=0,0,1)+IF(G62=0,0,1)+IF(G82=0,0,1)+IF(G101=0,0,1)+IF(G121=0,0,1)+IF(G140=0,0,1)+IF(G160=0,0,1)+IF(G179=0,0,1)+IF(G198=0,0,1))</f>
        <v>44.825000000000003</v>
      </c>
      <c r="H199" s="34">
        <f t="shared" si="94"/>
        <v>43.480999999999995</v>
      </c>
      <c r="I199" s="34">
        <f t="shared" si="94"/>
        <v>205.99600000000001</v>
      </c>
      <c r="J199" s="34">
        <f t="shared" si="94"/>
        <v>1343.2239999999999</v>
      </c>
      <c r="K199" s="34"/>
      <c r="L199" s="34">
        <f t="shared" ref="L199" si="95">(L24+L43+L62+L82+L101+L121+L140+L160+L179+L198)/(IF(L24=0,0,1)+IF(L43=0,0,1)+IF(L62=0,0,1)+IF(L82=0,0,1)+IF(L101=0,0,1)+IF(L121=0,0,1)+IF(L140=0,0,1)+IF(L160=0,0,1)+IF(L179=0,0,1)+IF(L198=0,0,1))</f>
        <v>170.85213400000004</v>
      </c>
    </row>
  </sheetData>
  <mergeCells count="14">
    <mergeCell ref="C82:D82"/>
    <mergeCell ref="C101:D101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dcterms:created xsi:type="dcterms:W3CDTF">2022-05-16T14:23:56Z</dcterms:created>
  <dcterms:modified xsi:type="dcterms:W3CDTF">2023-10-17T18:05:48Z</dcterms:modified>
</cp:coreProperties>
</file>